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28" documentId="120_S{2AC9BD13-BADA-5192-A53E-5A8FF88502F6}" xr6:coauthVersionLast="47" xr6:coauthVersionMax="47" xr10:uidLastSave="{33C14BAA-010F-46FF-82B5-2D734CAF2A3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<sst xmlns="http://schemas.openxmlformats.org/spreadsheetml/2006/main" count="180300" uniqueCount="39134">
  <si>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</si>
  <si>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</si>
  <si>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</si>
  <si>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</si>
  <si>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</si>
  <si>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</si>
  <si>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</si>
  <si>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</si>
  <si>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</si>
  <si>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</si>
  <si>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</si>
  <si>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</si>
  <si>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</si>
  <si>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</si>
  <si>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</si>
  <si>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</si>
  <si>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</si>
  <si>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</si>
  <si>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</si>
  <si>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</si>
  <si>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</si>
  <si>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</si>
  <si>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</si>
  <si>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</si>
  <si>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</si>
  <si>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</si>
  <si>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</si>
  <si>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</si>
  <si>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</si>
  <si>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</si>
  <si>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</si>
  <si>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</si>
  <si>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</si>
  <si>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</si>
  <si>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</si>
  <si>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</si>
  <si>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</si>
  <si>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</si>
  <si>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</si>
  <si>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</si>
  <si>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</si>
  <si>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</si>
  <si>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</si>
  <si>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</si>
  <si>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</si>
  <si>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</si>
  <si>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</si>
  <si>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</si>
  <si>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</si>
  <si>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</si>
  <si>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</si>
  <si>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</si>
  <si>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</si>
  <si>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</si>
  <si>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</si>
  <si>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</si>
  <si>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</si>
  <si>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</si>
  <si>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</si>
  <si>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</si>
  <si>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</si>
  <si>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</si>
  <si>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</si>
  <si>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</si>
  <si>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</si>
  <si>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</si>
  <si>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</si>
  <si>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</si>
  <si>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</si>
  <si>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</si>
  <si>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</si>
  <si>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</si>
  <si>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</si>
  <si>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</si>
  <si>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</si>
  <si>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</si>
  <si>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</si>
  <si>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</si>
  <si>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</si>
  <si>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</si>
  <si>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</si>
  <si>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</si>
  <si>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</si>
  <si>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</si>
  <si>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</si>
  <si>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</si>
  <si>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</si>
  <si>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</si>
  <si>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</si>
  <si>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</si>
  <si>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</si>
  <si>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</si>
  <si>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</si>
  <si>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</si>
  <si>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</si>
  <si>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</si>
  <si>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</si>
  <si>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</si>
  <si>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</si>
  <si>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</si>
  <si>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</si>
  <si>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</si>
  <si>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</si>
  <si>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</si>
  <si>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</si>
  <si>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</si>
  <si>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</si>
  <si>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</si>
  <si>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</si>
  <si>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</si>
  <si>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</si>
  <si>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</si>
  <si>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</si>
  <si>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</si>
  <si>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</si>
  <si>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</si>
  <si>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</si>
  <si>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</si>
  <si>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</si>
  <si>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</si>
  <si>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</si>
  <si>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</si>
  <si>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</si>
  <si>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</si>
  <si>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</si>
  <si>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</si>
  <si>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</si>
  <si>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</si>
  <si>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</si>
  <si>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</si>
  <si>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</si>
  <si>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</si>
  <si>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</si>
  <si>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</si>
  <si>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</si>
  <si>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</si>
  <si>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</si>
  <si>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</si>
  <si>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</si>
  <si>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</si>
  <si>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</si>
  <si>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</si>
  <si>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</si>
  <si>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</si>
  <si>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</si>
  <si>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</si>
  <si>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</si>
  <si>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</si>
  <si>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</si>
  <si>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</si>
  <si>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</si>
  <si>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</si>
  <si>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</si>
  <si>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</si>
  <si>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</si>
  <si>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</si>
  <si>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</si>
  <si>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</si>
  <si>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</si>
  <si>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</si>
  <si>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</si>
  <si>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</si>
  <si>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</si>
  <si>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</si>
  <si>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</si>
  <si>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</si>
  <si>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</si>
  <si>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</si>
  <si>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</si>
  <si>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</si>
  <si>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</si>
  <si>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</si>
  <si>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</si>
  <si>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</si>
  <si>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</si>
  <si>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</si>
  <si>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</si>
  <si>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</si>
  <si>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</si>
  <si>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</si>
  <si>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</si>
  <si>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</si>
  <si>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</si>
  <si>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</si>
  <si>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</si>
  <si>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</si>
  <si>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</si>
  <si>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</si>
  <si>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</si>
  <si>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</si>
  <si>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</si>
  <si>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</si>
  <si>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</si>
  <si>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</si>
  <si>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</si>
  <si>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</si>
  <si>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</si>
  <si>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</si>
  <si>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</si>
  <si>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</si>
  <si>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</si>
  <si>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</si>
  <si>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</si>
  <si>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</si>
  <si>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</si>
  <si>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</si>
  <si>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</si>
  <si>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</si>
  <si>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</si>
  <si>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</si>
  <si>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</si>
  <si>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</si>
  <si>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</si>
  <si>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</si>
  <si>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</si>
  <si>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</si>
  <si>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</si>
  <si>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</si>
  <si>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</si>
  <si>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</si>
  <si>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</si>
  <si>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</si>
  <si>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</si>
  <si>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</si>
  <si>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</si>
  <si>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</si>
  <si>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</si>
  <si>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</si>
  <si>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</si>
  <si>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</si>
  <si>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</si>
  <si>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</si>
  <si>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</si>
  <si>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</si>
  <si>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</si>
  <si>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</si>
  <si>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</si>
  <si>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</si>
  <si>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</si>
  <si>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</si>
  <si>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</si>
  <si>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</si>
  <si>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</si>
  <si>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</si>
  <si>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</si>
  <si>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</si>
  <si>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</si>
  <si>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</si>
  <si>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</si>
  <si>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</si>
  <si>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</si>
  <si>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</si>
  <si>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</si>
  <si>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</si>
  <si>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</si>
  <si>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</si>
  <si>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</si>
  <si>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</si>
  <si>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</si>
  <si>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</si>
  <si>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</si>
  <si>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</si>
  <si>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</si>
  <si>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</si>
  <si>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</si>
  <si>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</si>
  <si>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</si>
  <si>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</si>
  <si>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</si>
  <si>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</si>
  <si>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</si>
  <si>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</si>
  <si>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</si>
  <si>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</si>
  <si>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</si>
  <si>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</si>
  <si>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</si>
  <si>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</si>
  <si>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</si>
  <si>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</si>
  <si>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</si>
  <si>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</si>
  <si>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</si>
  <si>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</si>
  <si>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</si>
  <si>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</si>
  <si>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</si>
  <si>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</si>
  <si>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</si>
  <si>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</si>
  <si>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</si>
  <si>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</si>
  <si>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</si>
  <si>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</si>
  <si>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</si>
  <si>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</si>
  <si>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</si>
  <si>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</si>
  <si>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</si>
  <si>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</si>
  <si>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</si>
  <si>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</si>
  <si>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</si>
  <si>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</si>
  <si>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</si>
  <si>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</si>
  <si>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</si>
  <si>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</si>
  <si>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</si>
  <si>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</si>
  <si>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</si>
  <si>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</si>
  <si>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</si>
  <si>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</si>
  <si>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</si>
  <si>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</si>
  <si>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</si>
  <si>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</si>
  <si>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</si>
  <si>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</si>
  <si>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</si>
  <si>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</si>
  <si>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</si>
  <si>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</si>
  <si>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</si>
  <si>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</si>
  <si>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</si>
  <si>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</si>
  <si>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</si>
  <si>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</si>
  <si>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</si>
  <si>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</si>
  <si>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</si>
  <si>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</si>
  <si>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</si>
  <si>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</si>
  <si>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</si>
  <si>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</si>
  <si>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</si>
  <si>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</si>
  <si>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</si>
  <si>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</si>
  <si>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</si>
  <si>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</si>
  <si>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</si>
  <si>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</si>
  <si>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</si>
  <si>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</si>
  <si>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</si>
  <si>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</si>
  <si>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</si>
  <si>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</si>
  <si>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</si>
  <si>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</si>
  <si>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</si>
  <si>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</si>
  <si>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</si>
  <si>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</si>
  <si>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</si>
  <si>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</si>
  <si>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</si>
  <si>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</si>
  <si>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</si>
  <si>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</si>
  <si>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</si>
  <si>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</si>
  <si>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</si>
  <si>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</si>
  <si>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</si>
  <si>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</si>
  <si>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</si>
  <si>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</si>
  <si>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</si>
  <si>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</si>
  <si>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</si>
  <si>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</si>
  <si>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</si>
  <si>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</si>
  <si>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</si>
  <si>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</si>
  <si>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</si>
  <si>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</si>
  <si>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</si>
  <si>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</si>
  <si>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</si>
  <si>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</si>
  <si>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</si>
  <si>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</si>
  <si>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</si>
  <si>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</si>
  <si>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</si>
  <si>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</si>
  <si>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</si>
  <si>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</si>
  <si>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</si>
  <si>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</si>
  <si>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</si>
  <si>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</si>
  <si>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</si>
  <si>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</si>
  <si>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</si>
  <si>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</si>
  <si>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</si>
  <si>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</si>
  <si>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</si>
  <si>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</si>
  <si>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</si>
  <si>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</si>
  <si>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</si>
  <si>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</si>
  <si>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</si>
  <si>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</si>
  <si>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</si>
  <si>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</si>
  <si>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</si>
  <si>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</si>
  <si>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</si>
  <si>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</si>
  <si>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</si>
  <si>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</si>
  <si>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</si>
  <si>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</si>
  <si>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</si>
  <si>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</si>
  <si>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</si>
  <si>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</si>
  <si>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</si>
  <si>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</si>
  <si>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</si>
  <si>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</si>
  <si>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</si>
  <si>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</si>
  <si>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</si>
  <si>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</si>
  <si>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</si>
  <si>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</si>
  <si>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</si>
  <si>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</si>
  <si>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</si>
  <si>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</si>
  <si>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</si>
  <si>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</si>
  <si>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</si>
  <si>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</si>
  <si>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</si>
  <si>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</si>
  <si>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</si>
  <si>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</si>
  <si>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</si>
  <si>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</si>
  <si>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</si>
  <si>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</si>
  <si>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</si>
  <si>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</si>
  <si>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</si>
  <si>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</si>
  <si>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</si>
  <si>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</si>
  <si>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</si>
  <si>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</si>
  <si>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</si>
  <si>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</si>
  <si>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</si>
  <si>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</si>
  <si>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</si>
  <si>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</si>
  <si>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</si>
  <si>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</si>
  <si>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</si>
  <si>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</si>
  <si>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</si>
  <si>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</si>
  <si>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</si>
  <si>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</si>
  <si>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</si>
  <si>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</si>
  <si>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</si>
  <si>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</si>
  <si>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</si>
  <si>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</si>
  <si>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</si>
  <si>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</si>
  <si>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</si>
  <si>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</si>
  <si>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</si>
  <si>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</si>
  <si>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</si>
  <si>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</si>
  <si>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</si>
  <si>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</si>
  <si>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</si>
  <si>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</si>
  <si>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</si>
  <si>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</si>
  <si>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</si>
  <si>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</si>
  <si>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</si>
  <si>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</si>
  <si>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</si>
  <si>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</si>
  <si>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</si>
  <si>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</si>
  <si>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</si>
  <si>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</si>
  <si>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</si>
  <si>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</si>
  <si>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</si>
  <si>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</si>
  <si>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</si>
  <si>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</si>
  <si>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</si>
  <si>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</si>
  <si>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</si>
  <si>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</si>
  <si>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</si>
  <si>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</si>
  <si>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</si>
  <si>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</si>
  <si>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</si>
  <si>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</si>
  <si>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</si>
  <si>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</si>
  <si>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</si>
  <si>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</si>
  <si>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</si>
  <si>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</si>
  <si>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</si>
  <si>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</si>
  <si>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</si>
  <si>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</si>
  <si>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</si>
  <si>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</si>
  <si>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</si>
  <si>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</si>
  <si>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</si>
  <si>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</si>
  <si>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</si>
  <si>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</si>
  <si>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</si>
  <si>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</si>
  <si>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</si>
  <si>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</si>
  <si>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</si>
  <si>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</si>
  <si>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</si>
  <si>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</si>
  <si>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</si>
  <si>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</si>
  <si>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</si>
  <si>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</si>
  <si>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</si>
  <si>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</si>
  <si>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</si>
  <si>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</si>
  <si>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</si>
  <si>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</si>
  <si>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</si>
  <si>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</si>
  <si>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</si>
  <si>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</si>
  <si>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</si>
  <si>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</si>
  <si>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</si>
  <si>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</si>
  <si>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</si>
  <si>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</si>
  <si>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</si>
  <si>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</si>
  <si>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</si>
  <si>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</si>
  <si>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</si>
  <si>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</si>
  <si>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</si>
  <si>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</si>
  <si>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</si>
  <si>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</si>
  <si>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</si>
  <si>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</si>
  <si>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</si>
  <si>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</si>
  <si>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</si>
  <si>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</si>
  <si>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</si>
  <si>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</si>
  <si>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</si>
  <si>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</si>
  <si>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</si>
  <si>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</si>
  <si>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</si>
  <si>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</si>
  <si>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</si>
  <si>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</si>
  <si>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</si>
  <si>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</si>
  <si>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</si>
  <si>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</si>
  <si>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</si>
  <si>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</si>
  <si>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</si>
  <si>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</si>
  <si>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</si>
  <si>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</si>
  <si>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</si>
  <si>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</si>
  <si>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</si>
  <si>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</si>
  <si>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</si>
  <si>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</si>
  <si>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</si>
  <si>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</si>
  <si>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</si>
  <si>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</si>
  <si>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</si>
  <si>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</si>
  <si>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</si>
  <si>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</si>
  <si>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</si>
  <si>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</si>
  <si>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</si>
  <si>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</si>
  <si>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</si>
  <si>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</si>
  <si>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</si>
  <si>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</si>
  <si>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</si>
  <si>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</si>
  <si>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</si>
  <si>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</si>
  <si>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</si>
  <si>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</si>
  <si>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</si>
  <si>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</si>
  <si>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</si>
  <si>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</si>
  <si>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</si>
  <si>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</si>
  <si>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</si>
  <si>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</si>
  <si>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</si>
  <si>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</si>
  <si>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</si>
  <si>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</si>
  <si>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</si>
  <si>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</si>
  <si>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</si>
  <si>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</si>
  <si>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</si>
  <si>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</si>
  <si>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</si>
  <si>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</si>
  <si>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</si>
  <si>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</si>
  <si>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</si>
  <si>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</si>
  <si>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</si>
  <si>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</si>
  <si>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</si>
  <si>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</si>
  <si>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</si>
  <si>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</si>
  <si>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</si>
  <si>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</si>
  <si>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</si>
  <si>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</si>
  <si>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</si>
  <si>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</si>
  <si>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</si>
  <si>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</si>
  <si>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</si>
  <si>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</si>
  <si>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</si>
  <si>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</si>
  <si>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</si>
  <si>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</si>
  <si>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</si>
  <si>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</si>
  <si>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</si>
  <si>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</si>
  <si>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</si>
  <si>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</si>
  <si>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</si>
  <si>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</si>
  <si>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</si>
  <si>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</si>
  <si>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</si>
  <si>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</si>
  <si>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</si>
  <si>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</si>
  <si>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</si>
  <si>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</si>
  <si>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</si>
  <si>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</si>
  <si>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</si>
  <si>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</si>
  <si>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</si>
  <si>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</si>
  <si>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</si>
  <si>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</si>
  <si>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</si>
  <si>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</si>
  <si>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</si>
  <si>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</si>
  <si>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</si>
  <si>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</si>
  <si>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</si>
  <si>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</si>
  <si>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</si>
  <si>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</si>
  <si>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</si>
  <si>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</si>
  <si>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</si>
  <si>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</si>
  <si>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</si>
  <si>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</si>
  <si>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</si>
  <si>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</si>
  <si>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</si>
  <si>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</si>
  <si>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</si>
  <si>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</si>
  <si>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</si>
  <si>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</si>
  <si>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</si>
  <si>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</si>
  <si>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</si>
  <si>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</si>
  <si>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</si>
  <si>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</si>
  <si>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</si>
  <si>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</si>
  <si>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</si>
  <si>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</si>
  <si>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</si>
  <si>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</si>
  <si>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</si>
  <si>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</si>
  <si>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</si>
  <si>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</si>
  <si>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</si>
  <si>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</si>
  <si>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</si>
  <si>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</si>
  <si>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</si>
  <si>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</si>
  <si>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</si>
  <si>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</si>
  <si>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</si>
  <si>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</si>
  <si>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</si>
  <si>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</si>
  <si>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</si>
  <si>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</si>
  <si>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</si>
  <si>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</si>
  <si>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</si>
  <si>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</si>
  <si>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</si>
  <si>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</si>
  <si>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</si>
  <si>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</si>
  <si>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</si>
  <si>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</si>
  <si>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</si>
  <si>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</si>
  <si>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</si>
  <si>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</si>
  <si>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</si>
  <si>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</si>
  <si>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</si>
  <si>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</si>
  <si>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</si>
  <si>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</si>
  <si>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</si>
  <si>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</si>
  <si>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</si>
  <si>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</si>
  <si>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</si>
  <si>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</si>
  <si>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</si>
  <si>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</si>
  <si>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</si>
  <si>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</si>
  <si>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</si>
  <si>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</si>
  <si>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</si>
  <si>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</si>
  <si>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</si>
  <si>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</si>
  <si>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</si>
  <si>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</si>
  <si>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</si>
  <si>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</si>
  <si>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</si>
  <si>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</si>
  <si>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</si>
  <si>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</si>
  <si>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</si>
  <si>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</si>
  <si>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</si>
  <si>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</si>
  <si>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</si>
  <si>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</si>
  <si>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</si>
  <si>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</si>
  <si>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</si>
  <si>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</si>
  <si>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</si>
  <si>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</si>
  <si>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</si>
  <si>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</si>
  <si>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</si>
  <si>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</si>
  <si>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</si>
  <si>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</si>
  <si>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</si>
  <si>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</si>
  <si>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</si>
  <si>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</si>
  <si>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</si>
  <si>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</si>
  <si>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</si>
  <si>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</si>
  <si>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</si>
  <si>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</si>
  <si>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</si>
  <si>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</si>
  <si>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</si>
  <si>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</si>
  <si>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</si>
  <si>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</si>
  <si>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</si>
  <si>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</si>
  <si>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</si>
  <si>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</si>
  <si>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</si>
  <si>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</si>
  <si>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</si>
  <si>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</si>
  <si>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</si>
  <si>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</si>
  <si>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</si>
  <si>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</si>
  <si>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</si>
  <si>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</si>
  <si>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</si>
  <si>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</si>
  <si>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</si>
  <si>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</si>
  <si>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</si>
  <si>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</si>
  <si>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</si>
  <si>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</si>
  <si>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</si>
  <si>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</si>
  <si>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</si>
  <si>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</si>
  <si>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</si>
  <si>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</si>
  <si>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</si>
  <si>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</si>
  <si>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</si>
  <si>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</si>
  <si>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</si>
  <si>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</si>
  <si>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</si>
  <si>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</si>
  <si>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</si>
  <si>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</si>
  <si>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</si>
  <si>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</si>
  <si>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</si>
  <si>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</si>
  <si>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</si>
  <si>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</si>
  <si>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</si>
  <si>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</si>
  <si>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</si>
  <si>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</si>
  <si>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</si>
  <si>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</si>
  <si>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</si>
  <si>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</si>
  <si>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</si>
  <si>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</si>
  <si>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</si>
  <si>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</si>
  <si>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</si>
  <si>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</si>
  <si>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</si>
  <si>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</si>
  <si>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</si>
  <si>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</si>
  <si>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</si>
  <si>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</si>
  <si>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</si>
  <si>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</si>
  <si>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</si>
  <si>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</si>
  <si>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</si>
  <si>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</si>
  <si>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</si>
  <si>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</si>
  <si>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</si>
  <si>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</si>
  <si>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</si>
  <si>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</si>
  <si>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</si>
  <si>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</si>
  <si>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</si>
  <si>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</si>
  <si>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</si>
  <si>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</si>
  <si>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</si>
  <si>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</si>
  <si>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</si>
  <si>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</si>
  <si>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</si>
  <si>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</si>
  <si>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</si>
  <si>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</si>
  <si>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</si>
  <si>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</si>
  <si>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</si>
  <si>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</si>
  <si>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</si>
  <si>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</si>
  <si>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</si>
  <si>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</si>
  <si>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</si>
  <si>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</si>
  <si>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</si>
  <si>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</si>
  <si>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</si>
  <si>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</si>
  <si>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</si>
  <si>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</si>
  <si>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</si>
  <si>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</si>
  <si>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</si>
  <si>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</si>
  <si>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</si>
  <si>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</si>
  <si>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</si>
  <si>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</si>
  <si>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</si>
  <si>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</si>
  <si>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</si>
  <si>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</si>
  <si>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</si>
  <si>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</si>
  <si>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</si>
  <si>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</si>
  <si>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</si>
  <si>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</si>
  <si>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</si>
  <si>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</si>
  <si>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</si>
  <si>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</si>
  <si>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</si>
  <si>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</si>
  <si>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</si>
  <si>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</si>
  <si>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</si>
  <si>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</si>
  <si>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</si>
  <si>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</si>
  <si>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</si>
  <si>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</si>
  <si>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</si>
  <si>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</si>
  <si>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</si>
  <si>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</si>
  <si>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</si>
  <si>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</si>
  <si>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</si>
  <si>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</si>
  <si>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</si>
  <si>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</si>
  <si>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</si>
  <si>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</si>
  <si>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</si>
  <si>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</si>
  <si>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</si>
  <si>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</si>
  <si>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</si>
  <si>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</si>
  <si>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</si>
  <si>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</si>
  <si>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</si>
  <si>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</si>
  <si>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</si>
  <si>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</si>
  <si>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</si>
  <si>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</si>
  <si>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</si>
  <si>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</si>
  <si>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</si>
  <si>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</si>
  <si>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</si>
  <si>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</si>
  <si>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</si>
  <si>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</si>
  <si>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</si>
  <si>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</si>
  <si>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</si>
  <si>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</si>
  <si>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</si>
  <si>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</si>
  <si>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</si>
  <si>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</si>
  <si>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</si>
  <si>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</si>
  <si>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</si>
  <si>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</si>
  <si>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</si>
  <si>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</si>
  <si>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</si>
  <si>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</si>
  <si>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</si>
  <si>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</si>
  <si>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</si>
  <si>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</si>
  <si>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</si>
  <si>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</si>
  <si>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</si>
  <si>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</si>
  <si>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</si>
  <si>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</si>
  <si>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</si>
  <si>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</si>
  <si>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</si>
  <si>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</si>
  <si>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</si>
  <si>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</si>
  <si>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</si>
  <si>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</si>
  <si>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</si>
  <si>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</si>
  <si>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</si>
  <si>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</si>
  <si>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</si>
  <si>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</si>
  <si>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</si>
  <si>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</si>
  <si>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</si>
  <si>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</si>
  <si>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</si>
  <si>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</si>
  <si>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</si>
  <si>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</si>
  <si>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</si>
  <si>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</si>
  <si>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</si>
  <si>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</si>
  <si>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</si>
  <si>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</si>
  <si>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</si>
  <si>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</si>
  <si>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</si>
  <si>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</si>
  <si>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</si>
  <si>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</si>
  <si>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</si>
  <si>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</si>
  <si>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</si>
  <si>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</si>
  <si>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</si>
  <si>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</si>
  <si>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</si>
  <si>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</si>
  <si>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</si>
  <si>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</si>
  <si>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</si>
  <si>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</si>
  <si>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</si>
  <si>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</si>
  <si>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</si>
  <si>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</si>
  <si>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</si>
  <si>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</si>
  <si>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</si>
  <si>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</si>
  <si>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</si>
  <si>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</si>
  <si>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</si>
  <si>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</si>
  <si>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</si>
  <si>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</si>
  <si>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</si>
  <si>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</si>
  <si>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</si>
  <si>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</si>
  <si>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</si>
  <si>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</si>
  <si>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</si>
  <si>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</si>
  <si>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</si>
  <si>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</si>
  <si>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</si>
  <si>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</si>
  <si>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</si>
  <si>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</si>
  <si>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</si>
  <si>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</si>
  <si>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</si>
  <si>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</si>
  <si>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</si>
  <si>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</si>
  <si>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</si>
  <si>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</si>
  <si>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</si>
  <si>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</si>
  <si>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</si>
  <si>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</si>
  <si>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</si>
  <si>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</si>
  <si>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</si>
  <si>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</si>
  <si>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</si>
  <si>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</si>
  <si>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</si>
  <si>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</si>
  <si>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</si>
  <si>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</si>
  <si>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</si>
  <si>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</si>
  <si>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</si>
  <si>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</si>
  <si>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</si>
  <si>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</si>
  <si>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</si>
  <si>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</si>
  <si>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</si>
  <si>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</si>
  <si>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</si>
  <si>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</si>
  <si>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</si>
  <si>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</si>
  <si>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</si>
  <si>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</si>
  <si>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</si>
  <si>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</si>
  <si>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</si>
  <si>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</si>
  <si>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</si>
  <si>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</si>
  <si>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</si>
  <si>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</si>
  <si>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</si>
  <si>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</si>
  <si>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</si>
  <si>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</si>
  <si>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</si>
  <si>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</si>
  <si>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</si>
  <si>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</si>
  <si>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</si>
  <si>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</si>
  <si>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</si>
  <si>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</si>
  <si>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</si>
  <si>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</si>
  <si>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</si>
  <si>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</si>
  <si>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</si>
  <si>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</si>
  <si>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</si>
  <si>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</si>
  <si>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</si>
  <si>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</si>
  <si>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</si>
  <si>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</si>
  <si>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</si>
  <si>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</si>
  <si>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</si>
  <si>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</si>
  <si>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</si>
  <si>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</si>
  <si>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</si>
  <si>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</si>
  <si>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</si>
  <si>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</si>
  <si>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</si>
  <si>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</si>
  <si>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</si>
  <si>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</si>
  <si>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</si>
  <si>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</si>
  <si>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</si>
  <si>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</si>
  <si>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</si>
  <si>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</si>
  <si>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</si>
  <si>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</si>
  <si>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</si>
  <si>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</si>
  <si>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</si>
  <si>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</si>
  <si>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</si>
  <si>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</si>
  <si>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</si>
  <si>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</si>
  <si>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</si>
  <si>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</si>
  <si>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</si>
  <si>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</si>
  <si>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</si>
  <si>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</si>
  <si>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</si>
  <si>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</si>
  <si>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</si>
  <si>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</si>
  <si>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</si>
  <si>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</si>
  <si>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</si>
  <si>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</si>
  <si>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</si>
  <si>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</si>
  <si>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</si>
  <si>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</si>
  <si>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</si>
  <si>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</si>
  <si>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</si>
  <si>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</si>
  <si>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</si>
  <si>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</si>
  <si>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</si>
  <si>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</si>
  <si>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</si>
  <si>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</si>
  <si>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</si>
  <si>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</si>
  <si>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</si>
  <si>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</si>
  <si>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</si>
  <si>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</si>
  <si>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</si>
  <si>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</si>
  <si>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</si>
  <si>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</si>
  <si>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</si>
  <si>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</si>
  <si>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</si>
  <si>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</si>
  <si>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</si>
  <si>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</si>
  <si>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</si>
  <si>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</si>
  <si>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</si>
  <si>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</si>
  <si>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</si>
  <si>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</si>
  <si>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</si>
  <si>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</si>
  <si>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</si>
  <si>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</si>
  <si>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</si>
  <si>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</si>
  <si>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</si>
  <si>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</si>
  <si>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</si>
  <si>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</si>
  <si>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</si>
  <si>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</si>
  <si>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</si>
  <si>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</si>
  <si>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</si>
  <si>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</si>
  <si>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</si>
  <si>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</si>
  <si>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</si>
  <si>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</si>
  <si>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</si>
  <si>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</si>
  <si>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</si>
  <si>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</si>
  <si>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</si>
  <si>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</si>
  <si>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</si>
  <si>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</si>
  <si>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</si>
  <si>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</si>
  <si>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</si>
  <si>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</si>
  <si>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</si>
  <si>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</si>
  <si>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</si>
  <si>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</si>
  <si>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</si>
  <si>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</si>
  <si>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</si>
  <si>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</si>
  <si>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</si>
  <si>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</si>
  <si>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</si>
  <si>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</si>
  <si>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</si>
  <si>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</si>
  <si>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</si>
  <si>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</si>
  <si>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</si>
  <si>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</si>
  <si>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</si>
  <si>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</si>
  <si>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</si>
  <si>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</si>
  <si>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</si>
  <si>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</si>
  <si>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</si>
  <si>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</si>
  <si>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</si>
  <si>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</si>
  <si>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</si>
  <si>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</si>
  <si>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</si>
  <si>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</si>
  <si>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</si>
  <si>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</si>
  <si>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</si>
  <si>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</si>
  <si>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</si>
  <si>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</si>
  <si>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</si>
  <si>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</si>
  <si>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</si>
  <si>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</si>
  <si>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</si>
  <si>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</si>
  <si>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</si>
  <si>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</si>
  <si>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</si>
  <si>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</si>
  <si>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</si>
  <si>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</si>
  <si>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</si>
  <si>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</si>
  <si>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</si>
  <si>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</si>
  <si>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</si>
  <si>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</si>
  <si>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</si>
  <si>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</si>
  <si>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</si>
  <si>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</si>
  <si>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</si>
  <si>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</si>
  <si>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</si>
  <si>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</si>
  <si>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</si>
  <si>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</si>
  <si>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</si>
  <si>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</si>
  <si>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</si>
  <si>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</si>
  <si>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</si>
  <si>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</si>
  <si>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</si>
  <si>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</si>
  <si>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</si>
  <si>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</si>
  <si>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</si>
  <si>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</si>
  <si>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</si>
  <si>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</si>
  <si>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</si>
  <si>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</si>
  <si>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</si>
  <si>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</si>
  <si>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</si>
  <si>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</si>
  <si>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</si>
  <si>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</si>
  <si>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</si>
  <si>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</si>
  <si>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</si>
  <si>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</si>
  <si>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</si>
  <si>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</si>
  <si>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</si>
  <si>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</si>
  <si>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</si>
  <si>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</si>
  <si>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</si>
  <si>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</si>
  <si>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</si>
  <si>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</si>
  <si>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</si>
  <si>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</si>
  <si>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</si>
  <si>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</si>
  <si>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</si>
  <si>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</si>
  <si>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</si>
  <si>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</si>
  <si>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</si>
  <si>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</si>
  <si>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</si>
  <si>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</si>
  <si>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</si>
  <si>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</si>
  <si>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</si>
  <si>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</si>
  <si>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</si>
  <si>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</si>
  <si>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</si>
  <si>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</si>
  <si>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</si>
  <si>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</si>
  <si>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</si>
  <si>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</si>
  <si>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</si>
  <si>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</si>
  <si>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</si>
  <si>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</si>
  <si>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</si>
  <si>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</si>
  <si>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</si>
  <si>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</si>
  <si>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</si>
  <si>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</si>
  <si>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</si>
  <si>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</si>
  <si>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</si>
  <si>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</si>
  <si>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</si>
  <si>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</si>
  <si>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</si>
  <si>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</si>
  <si>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</si>
  <si>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</si>
  <si>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</si>
  <si>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</si>
  <si>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</si>
  <si>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</si>
  <si>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</si>
  <si>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</si>
  <si>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</si>
  <si>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</si>
  <si>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</si>
  <si>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</si>
  <si>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</si>
  <si>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</si>
  <si>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</si>
  <si>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</si>
  <si>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</si>
  <si>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</si>
  <si>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</si>
  <si>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</si>
  <si>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</si>
  <si>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</si>
  <si>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</si>
  <si>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</si>
  <si>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</si>
  <si>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</si>
  <si>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</si>
  <si>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</si>
  <si>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</si>
  <si>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</si>
  <si>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</si>
  <si>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</si>
  <si>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</si>
  <si>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</si>
  <si>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</si>
  <si>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</si>
  <si>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</si>
  <si>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</si>
  <si>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</si>
  <si>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</si>
  <si>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</si>
  <si>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</si>
  <si>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</si>
  <si>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</si>
  <si>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</si>
  <si>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</si>
  <si>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</si>
  <si>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</si>
  <si>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</si>
  <si>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</si>
  <si>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</si>
  <si>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</si>
  <si>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</si>
  <si>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</si>
  <si>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</si>
  <si>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</si>
  <si>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</si>
  <si>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</si>
  <si>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</si>
  <si>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</si>
  <si>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</si>
  <si>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</si>
  <si>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</si>
  <si>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</si>
  <si>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</si>
  <si>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</si>
  <si>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</si>
  <si>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</si>
  <si>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</si>
  <si>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</si>
  <si>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</si>
  <si>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</si>
  <si>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</si>
  <si>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</si>
  <si>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</si>
  <si>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</si>
  <si>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</si>
  <si>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</si>
  <si>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</si>
  <si>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</si>
  <si>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</si>
  <si>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</si>
  <si>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</si>
  <si>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</si>
  <si>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</si>
  <si>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</si>
  <si>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</si>
  <si>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</si>
  <si>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</si>
  <si>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</si>
  <si>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</si>
  <si>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</si>
  <si>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</si>
  <si>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</si>
  <si>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</si>
  <si>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</si>
  <si>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</si>
  <si>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</si>
  <si>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</si>
  <si>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</si>
  <si>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</si>
  <si>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</si>
  <si>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</si>
  <si>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</si>
  <si>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</si>
  <si>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</si>
  <si>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</si>
  <si>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</si>
  <si>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</si>
  <si>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</si>
  <si>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</si>
  <si>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</si>
  <si>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</si>
  <si>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</si>
  <si>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</si>
  <si>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</si>
  <si>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</si>
  <si>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</si>
  <si>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</si>
  <si>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</si>
  <si>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</si>
  <si>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</si>
  <si>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</si>
  <si>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</si>
  <si>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</si>
  <si>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</si>
  <si>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</si>
  <si>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</si>
  <si>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</si>
  <si>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</si>
  <si>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</si>
  <si>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</si>
  <si>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</si>
  <si>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</si>
  <si>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</si>
  <si>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</si>
  <si>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</si>
  <si>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</si>
  <si>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</si>
  <si>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</si>
  <si>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</si>
  <si>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</si>
  <si>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</si>
  <si>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</si>
  <si>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</si>
  <si>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</si>
  <si>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</si>
  <si>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</si>
  <si>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</si>
  <si>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</si>
  <si>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</si>
  <si>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</si>
  <si>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</si>
  <si>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</si>
  <si>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</si>
  <si>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</si>
  <si>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</si>
  <si>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</si>
  <si>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</si>
  <si>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</si>
  <si>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</si>
  <si>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</si>
  <si>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</si>
  <si>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</si>
  <si>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</si>
  <si>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</si>
  <si>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</si>
  <si>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</si>
  <si>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</si>
  <si>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</si>
  <si>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</si>
  <si>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</si>
  <si>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</si>
  <si>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</si>
  <si>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</si>
  <si>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</si>
  <si>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</si>
  <si>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</si>
  <si>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</si>
  <si>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</si>
  <si>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</si>
  <si>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</si>
  <si>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</si>
  <si>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</si>
  <si>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</si>
  <si>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</si>
  <si>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</si>
  <si>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</si>
  <si>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</si>
  <si>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</si>
  <si>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</si>
  <si>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</si>
  <si>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</si>
  <si>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</si>
  <si>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</si>
  <si>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</si>
  <si>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</si>
  <si>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</si>
  <si>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</si>
  <si>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</si>
  <si>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</si>
  <si>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</si>
  <si>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</si>
  <si>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</si>
  <si>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</si>
  <si>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</si>
  <si>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</si>
  <si>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</si>
  <si>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</si>
  <si>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</si>
  <si>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</si>
  <si>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</si>
  <si>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</si>
  <si>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</si>
  <si>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</si>
  <si>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</si>
  <si>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</si>
  <si>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</si>
  <si>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</si>
  <si>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</si>
  <si>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</si>
  <si>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</si>
  <si>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</si>
  <si>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</si>
  <si>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</si>
  <si>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</si>
  <si>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</si>
  <si>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</si>
  <si>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</si>
  <si>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</si>
  <si>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</si>
  <si>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</si>
  <si>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</si>
  <si>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</si>
  <si>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</si>
  <si>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</si>
  <si>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</si>
  <si>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</si>
  <si>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</si>
  <si>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</si>
  <si>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</si>
  <si>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</si>
  <si>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</si>
  <si>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</si>
  <si>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</si>
  <si>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</si>
  <si>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</si>
  <si>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</si>
  <si>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</si>
  <si>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</si>
  <si>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</si>
  <si>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</si>
  <si>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</si>
  <si>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</si>
  <si>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</si>
  <si>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</si>
  <si>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</si>
  <si>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</si>
  <si>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</si>
  <si>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</si>
  <si>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</si>
  <si>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</si>
  <si>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</si>
  <si>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</si>
  <si>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</si>
  <si>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</si>
  <si>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</si>
  <si>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</si>
  <si>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</si>
  <si>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</si>
  <si>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</si>
  <si>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</si>
  <si>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</si>
  <si>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</si>
  <si>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</si>
  <si>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</si>
  <si>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</si>
  <si>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</si>
  <si>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</si>
  <si>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</si>
  <si>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</si>
  <si>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</si>
  <si>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</si>
  <si>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</si>
  <si>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</si>
  <si>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</si>
  <si>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</si>
  <si>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</si>
  <si>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</si>
  <si>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</si>
  <si>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</si>
  <si>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</si>
  <si>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</si>
  <si>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</si>
  <si>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</si>
  <si>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</si>
  <si>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</si>
  <si>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</si>
  <si>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</si>
  <si>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</si>
  <si>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</si>
  <si>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</si>
  <si>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</si>
  <si>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</si>
  <si>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</si>
  <si>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</si>
  <si>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</si>
  <si>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</si>
  <si>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</si>
  <si>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</si>
  <si>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</si>
  <si>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</si>
  <si>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</si>
  <si>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</si>
  <si>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</si>
  <si>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</si>
  <si>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</si>
  <si>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</si>
  <si>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</si>
  <si>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</si>
  <si>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</si>
  <si>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</si>
  <si>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</si>
  <si>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</si>
  <si>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</si>
  <si>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</si>
  <si>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</si>
  <si>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</si>
  <si>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</si>
  <si>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</si>
  <si>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</si>
  <si>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</si>
  <si>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</si>
  <si>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</si>
  <si>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</si>
  <si>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</si>
  <si>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</si>
  <si>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</si>
  <si>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</si>
  <si>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</si>
  <si>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</si>
  <si>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</si>
  <si>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</si>
  <si>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</si>
  <si>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</si>
  <si>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</si>
  <si>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</si>
  <si>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</si>
  <si>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</si>
  <si>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</si>
  <si>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</si>
  <si>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</si>
  <si>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</si>
  <si>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</si>
  <si>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</si>
  <si>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</si>
  <si>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</si>
  <si>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</si>
  <si>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</si>
  <si>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</si>
  <si>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</si>
  <si>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</si>
  <si>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</si>
  <si>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</si>
  <si>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</si>
  <si>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</si>
  <si>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</si>
  <si>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</si>
  <si>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</si>
  <si>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</si>
  <si>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</si>
  <si>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</si>
  <si>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</si>
  <si>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</si>
  <si>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</si>
  <si>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</si>
  <si>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</si>
  <si>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</si>
  <si>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</si>
  <si>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</si>
  <si>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</si>
  <si>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</si>
  <si>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</si>
  <si>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</si>
  <si>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</si>
  <si>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</si>
  <si>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</si>
  <si>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</si>
  <si>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</si>
  <si>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</si>
  <si>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</si>
  <si>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</si>
  <si>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</si>
  <si>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</si>
  <si>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</si>
  <si>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</si>
  <si>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</si>
  <si>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</si>
  <si>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</si>
  <si>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</si>
  <si>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</si>
  <si>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</si>
  <si>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</si>
  <si>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</si>
  <si>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</si>
  <si>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</si>
  <si>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</si>
  <si>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</si>
  <si>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</si>
  <si>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</si>
  <si>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</si>
  <si>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</si>
  <si>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</si>
  <si>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</si>
  <si>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</si>
  <si>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</si>
  <si>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</si>
  <si>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</si>
  <si>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</si>
  <si>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</si>
  <si>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</si>
  <si>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</si>
  <si>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</si>
  <si>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</si>
  <si>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</si>
  <si>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</si>
  <si>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</si>
  <si>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</si>
  <si>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</si>
  <si>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</si>
  <si>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</si>
  <si>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</si>
  <si>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</si>
  <si>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</si>
  <si>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</si>
  <si>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</si>
  <si>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</si>
  <si>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</si>
  <si>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</si>
  <si>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</si>
  <si>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</si>
  <si>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</si>
  <si>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</si>
  <si>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</si>
  <si>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</si>
  <si>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</si>
  <si>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</si>
  <si>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</si>
  <si>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</si>
  <si>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</si>
  <si>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</si>
  <si>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</si>
  <si>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</si>
  <si>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</si>
  <si>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</si>
  <si>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</si>
  <si>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</si>
  <si>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</si>
  <si>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</si>
  <si>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</si>
  <si>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</si>
  <si>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</si>
  <si>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</si>
  <si>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</si>
  <si>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</si>
  <si>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</si>
  <si>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</si>
  <si>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</si>
  <si>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</si>
  <si>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</si>
  <si>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</si>
  <si>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</si>
  <si>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</si>
  <si>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</si>
  <si>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</si>
  <si>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</si>
  <si>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</si>
  <si>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</si>
  <si>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</si>
  <si>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</si>
  <si>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</si>
  <si>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</si>
  <si>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</si>
  <si>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</si>
  <si>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</si>
  <si>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</si>
  <si>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</si>
  <si>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</si>
  <si>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</si>
  <si>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</si>
  <si>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</si>
  <si>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</si>
  <si>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</si>
  <si>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</si>
  <si>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</si>
  <si>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</si>
  <si>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</si>
  <si>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</si>
  <si>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</si>
  <si>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</si>
  <si>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</si>
  <si>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</si>
  <si>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</si>
  <si>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</si>
  <si>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</si>
  <si>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</si>
  <si>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</si>
  <si>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</si>
  <si>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</si>
  <si>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</si>
  <si>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</si>
  <si>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</si>
  <si>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</si>
  <si>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</si>
  <si>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</si>
  <si>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</si>
  <si>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</si>
  <si>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</si>
  <si>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</si>
  <si>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</si>
  <si>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</si>
  <si>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</si>
  <si>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</si>
  <si>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</si>
  <si>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</si>
  <si>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</si>
  <si>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</si>
  <si>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</si>
  <si>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</si>
  <si>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</si>
  <si>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</si>
  <si>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</si>
  <si>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</si>
  <si>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</si>
  <si>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</si>
  <si>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</si>
  <si>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</si>
  <si>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</si>
  <si>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</si>
  <si>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</si>
  <si>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</si>
  <si>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</si>
  <si>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</si>
  <si>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</si>
  <si>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</si>
  <si>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</si>
  <si>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</si>
  <si>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</si>
  <si>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</si>
  <si>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</si>
  <si>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</si>
  <si>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</si>
  <si>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</si>
  <si>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</si>
  <si>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</si>
  <si>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</si>
  <si>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</si>
  <si>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</si>
  <si>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</si>
  <si>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</si>
  <si>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</si>
  <si>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</si>
  <si>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</si>
  <si>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</si>
  <si>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</si>
  <si>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</si>
  <si>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</si>
  <si>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</si>
  <si>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</si>
  <si>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</si>
  <si>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</si>
  <si>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</si>
  <si>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</si>
  <si>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</si>
  <si>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</si>
  <si>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</si>
  <si>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</si>
  <si>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</si>
  <si>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</si>
  <si>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</si>
  <si>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</si>
  <si>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</si>
  <si>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</si>
  <si>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</si>
  <si>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</si>
  <si>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</si>
  <si>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</si>
  <si>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</si>
  <si>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</si>
  <si>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</si>
  <si>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</si>
  <si>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</si>
  <si>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</si>
  <si>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</si>
  <si>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</si>
  <si>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</si>
  <si>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</si>
  <si>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</si>
  <si>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</si>
  <si>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</si>
  <si>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</si>
  <si>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</si>
  <si>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</si>
  <si>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</si>
  <si>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</si>
  <si>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</si>
  <si>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</si>
  <si>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</si>
  <si>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</si>
  <si>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</si>
  <si>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</si>
  <si>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</si>
  <si>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</si>
  <si>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</si>
  <si>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</si>
  <si>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</si>
  <si>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</si>
  <si>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</si>
  <si>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</si>
  <si>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</si>
  <si>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</si>
  <si>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</si>
  <si>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</si>
  <si>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</si>
  <si>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</si>
  <si>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</si>
  <si>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</si>
  <si>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</si>
  <si>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</si>
  <si>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</si>
  <si>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</si>
  <si>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</si>
  <si>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</si>
  <si>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</si>
  <si>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</si>
  <si>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</si>
  <si>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</si>
  <si>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</si>
  <si>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</si>
  <si>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</si>
  <si>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</si>
  <si>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</si>
  <si>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</si>
  <si>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</si>
  <si>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</si>
  <si>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</si>
  <si>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</si>
  <si>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</si>
  <si>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</si>
  <si>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</si>
  <si>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</si>
  <si>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</si>
  <si>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</si>
  <si>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</si>
  <si>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</si>
  <si>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</si>
  <si>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</si>
  <si>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</si>
  <si>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</si>
  <si>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</si>
  <si>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</si>
  <si>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</si>
  <si>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</si>
  <si>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</si>
  <si>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</si>
  <si>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</si>
  <si>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</si>
  <si>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</si>
  <si>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</si>
  <si>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</si>
  <si>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</si>
  <si>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</si>
  <si>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</si>
  <si>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</si>
  <si>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</si>
  <si>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</si>
  <si>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</si>
  <si>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</si>
  <si>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</si>
  <si>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</si>
  <si>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</si>
  <si>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</si>
  <si>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</si>
  <si>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</si>
  <si>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</si>
  <si>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</si>
  <si>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</si>
  <si>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</si>
  <si>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</si>
  <si>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</si>
  <si>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</si>
  <si>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</si>
  <si>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</si>
  <si>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</si>
  <si>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</si>
  <si>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</si>
  <si>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</si>
  <si>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</si>
  <si>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</si>
  <si>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</si>
  <si>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</si>
  <si>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</si>
  <si>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</si>
  <si>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</si>
  <si>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</si>
  <si>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</si>
  <si>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</si>
  <si>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</si>
  <si>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</si>
  <si>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</si>
  <si>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</si>
  <si>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</si>
  <si>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</si>
  <si>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</si>
  <si>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</si>
  <si>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</si>
  <si>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</si>
  <si>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</si>
  <si>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</si>
  <si>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</si>
  <si>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</si>
  <si>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</si>
  <si>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</si>
  <si>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</si>
  <si>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</si>
  <si>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</si>
  <si>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</si>
  <si>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</si>
  <si>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</si>
  <si>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</si>
  <si>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</si>
  <si>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</si>
  <si>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</si>
  <si>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</si>
  <si>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</si>
  <si>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</si>
  <si>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</si>
  <si>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</si>
  <si>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</si>
  <si>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</si>
  <si>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</si>
  <si>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</si>
  <si>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</si>
  <si>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</si>
  <si>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</si>
  <si>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</si>
  <si>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</si>
  <si>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</si>
  <si>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</si>
  <si>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</si>
  <si>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</si>
  <si>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</si>
  <si>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</si>
  <si>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</si>
  <si>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</si>
  <si>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</si>
  <si>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</si>
  <si>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</si>
  <si>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</si>
  <si>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</si>
  <si>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</si>
  <si>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</si>
  <si>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</si>
  <si>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</si>
  <si>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</si>
  <si>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</si>
  <si>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</si>
  <si>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</si>
  <si>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</si>
  <si>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</si>
  <si>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</si>
  <si>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</si>
  <si>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</si>
  <si>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</si>
  <si>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</si>
  <si>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</si>
  <si>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</si>
  <si>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</si>
  <si>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</si>
  <si>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</si>
  <si>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</si>
  <si>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</si>
  <si>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</si>
  <si>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</si>
  <si>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</si>
  <si>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</si>
  <si>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</si>
  <si>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</si>
  <si>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</si>
  <si>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</si>
  <si>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</si>
  <si>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</si>
  <si>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</si>
  <si>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</si>
  <si>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</si>
  <si>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</si>
  <si>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</si>
  <si>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</si>
  <si>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</si>
  <si>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</si>
  <si>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</si>
  <si>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</si>
  <si>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</si>
  <si>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</si>
  <si>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</si>
  <si>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</si>
  <si>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</si>
  <si>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</si>
  <si>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</si>
  <si>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</si>
  <si>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</si>
  <si>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</si>
  <si>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</si>
  <si>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</si>
  <si>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</si>
  <si>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</si>
  <si>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</si>
  <si>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</si>
  <si>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</si>
  <si>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</si>
  <si>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</si>
  <si>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</si>
  <si>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</si>
  <si>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</si>
  <si>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</si>
  <si>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</si>
  <si>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</si>
  <si>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</si>
  <si>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</si>
  <si>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</si>
  <si>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</si>
  <si>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</si>
  <si>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</si>
  <si>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</si>
  <si>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</si>
  <si>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</si>
  <si>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</si>
  <si>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</si>
  <si>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</si>
  <si>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</si>
  <si>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</si>
  <si>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</si>
  <si>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</si>
  <si>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</si>
  <si>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</si>
  <si>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</si>
  <si>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</si>
  <si>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</si>
  <si>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</si>
  <si>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</si>
  <si>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</si>
  <si>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</si>
  <si>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</si>
  <si>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</si>
  <si>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</si>
  <si>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</si>
  <si>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</si>
  <si>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</si>
  <si>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</si>
  <si>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</si>
  <si>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</si>
  <si>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</si>
  <si>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</si>
  <si>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</si>
  <si>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</si>
  <si>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</si>
  <si>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</si>
  <si>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</si>
  <si>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</si>
  <si>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</si>
  <si>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</si>
  <si>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</si>
  <si>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</si>
  <si>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</si>
  <si>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</si>
  <si>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</si>
  <si>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</si>
  <si>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</si>
  <si>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</si>
  <si>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</si>
  <si>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</si>
  <si>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</si>
  <si>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</si>
  <si>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</si>
  <si>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</si>
  <si>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</si>
  <si>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</si>
  <si>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</si>
  <si>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</si>
  <si>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</si>
  <si>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</si>
  <si>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</si>
  <si>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</si>
  <si>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</si>
  <si>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</si>
  <si>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</si>
  <si>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</si>
  <si>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</si>
  <si>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</si>
  <si>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</si>
  <si>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</si>
  <si>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</si>
  <si>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</si>
  <si>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</si>
  <si>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</si>
  <si>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</si>
  <si>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</si>
  <si>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</si>
  <si>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</si>
  <si>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</si>
  <si>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</si>
  <si>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</si>
  <si>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</si>
  <si>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</si>
  <si>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</si>
  <si>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</si>
  <si>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</si>
  <si>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</si>
  <si>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</si>
  <si>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</si>
  <si>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</si>
  <si>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</si>
  <si>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</si>
  <si>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</si>
  <si>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</si>
  <si>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</si>
  <si>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</si>
  <si>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</si>
  <si>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</si>
  <si>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</si>
  <si>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</si>
  <si>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</si>
  <si>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</si>
  <si>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</si>
  <si>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</si>
  <si>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</si>
  <si>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</si>
  <si>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</si>
  <si>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</si>
  <si>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</si>
  <si>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</si>
  <si>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</si>
  <si>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</si>
  <si>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</si>
  <si>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</si>
  <si>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</si>
  <si>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</si>
  <si>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</si>
  <si>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</si>
  <si>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</si>
  <si>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</si>
  <si>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</si>
  <si>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</si>
  <si>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</si>
  <si>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</si>
  <si>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</si>
  <si>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</si>
  <si>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</si>
  <si>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</si>
  <si>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</si>
  <si>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</si>
  <si>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</si>
  <si>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</si>
  <si>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</si>
  <si>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</si>
  <si>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</si>
  <si>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</si>
  <si>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</si>
  <si>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</si>
  <si>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</si>
  <si>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</si>
  <si>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</si>
  <si>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</si>
  <si>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</si>
  <si>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</si>
  <si>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</si>
  <si>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</si>
  <si>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</si>
  <si>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</si>
  <si>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</si>
  <si>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</si>
  <si>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</si>
  <si>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</si>
  <si>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</si>
  <si>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</si>
  <si>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</si>
  <si>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</si>
  <si>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</si>
  <si>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</si>
  <si>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</si>
  <si>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</si>
  <si>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</si>
  <si>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</si>
  <si>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</si>
  <si>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</si>
  <si>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</si>
  <si>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</si>
  <si>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</si>
  <si>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</si>
  <si>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</si>
  <si>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</si>
  <si>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</si>
  <si>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</si>
  <si>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</si>
  <si>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</si>
  <si>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</si>
  <si>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</si>
  <si>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</si>
  <si>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</si>
  <si>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</si>
  <si>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</si>
  <si>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</si>
  <si>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</si>
  <si>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</si>
  <si>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</si>
  <si>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</si>
  <si>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</si>
  <si>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</si>
  <si>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</si>
  <si>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</si>
  <si>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</si>
  <si>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</si>
  <si>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</si>
  <si>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</si>
  <si>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</si>
  <si>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</si>
  <si>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</si>
  <si>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</si>
  <si>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</si>
  <si>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</si>
  <si>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</si>
  <si>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</si>
  <si>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</si>
  <si>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</si>
  <si>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</si>
  <si>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</si>
  <si>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</si>
  <si>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</si>
  <si>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</si>
  <si>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</si>
  <si>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</si>
  <si>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</si>
  <si>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</si>
  <si>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</si>
  <si>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</si>
  <si>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</si>
  <si>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</si>
  <si>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</si>
  <si>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</si>
  <si>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</si>
  <si>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</si>
  <si>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</si>
  <si>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</si>
  <si>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</si>
  <si>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</si>
  <si>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</si>
  <si>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</si>
  <si>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</si>
  <si>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</si>
  <si>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</si>
  <si>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</si>
  <si>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</si>
  <si>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</si>
  <si>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</si>
  <si>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</si>
  <si>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</si>
  <si>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</si>
  <si>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</si>
  <si>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</si>
  <si>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</si>
  <si>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</si>
  <si>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</si>
  <si>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</si>
  <si>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</si>
  <si>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</si>
  <si>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</si>
  <si>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</si>
  <si>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</si>
  <si>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</si>
  <si>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</si>
  <si>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</si>
  <si>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</si>
  <si>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</si>
  <si>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</si>
  <si>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</si>
  <si>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</si>
  <si>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</si>
  <si>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</si>
  <si>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</si>
  <si>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</si>
  <si>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</si>
  <si>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</si>
  <si>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</si>
  <si>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</si>
  <si>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</si>
  <si>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</si>
  <si>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</si>
  <si>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</si>
  <si>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</si>
  <si>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</si>
  <si>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</si>
  <si>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</si>
  <si>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</si>
  <si>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</si>
  <si>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</si>
  <si>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</si>
  <si>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</si>
  <si>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</si>
  <si>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</si>
  <si>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</si>
  <si>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</si>
  <si>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</si>
  <si>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</si>
  <si>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</si>
  <si>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</si>
  <si>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</si>
  <si>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</si>
  <si>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</si>
  <si>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</si>
  <si>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</si>
  <si>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</si>
  <si>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</si>
  <si>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</si>
  <si>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</si>
  <si>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</si>
  <si>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</si>
  <si>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</si>
  <si>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</si>
  <si>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</si>
  <si>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</si>
  <si>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</si>
  <si>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</si>
  <si>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</si>
  <si>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</si>
  <si>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</si>
  <si>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</si>
  <si>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</si>
  <si>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</si>
  <si>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</si>
  <si>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</si>
  <si>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</si>
  <si>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</si>
  <si>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</si>
  <si>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</si>
  <si>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</si>
  <si>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</si>
  <si>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</si>
  <si>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</si>
  <si>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</si>
  <si>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</si>
  <si>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</si>
  <si>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</si>
  <si>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</si>
  <si>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</si>
  <si>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</si>
  <si>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</si>
  <si>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</si>
  <si>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</si>
  <si>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</si>
  <si>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</si>
  <si>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</si>
  <si>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</si>
  <si>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</si>
  <si>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</si>
  <si>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</si>
  <si>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</si>
  <si>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</si>
  <si>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</si>
  <si>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</si>
  <si>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</si>
  <si>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</si>
  <si>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</si>
  <si>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</si>
  <si>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</si>
  <si>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</si>
  <si>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</si>
  <si>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</si>
  <si>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</si>
  <si>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</si>
  <si>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</si>
  <si>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</si>
  <si>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</si>
  <si>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</si>
  <si>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</si>
  <si>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</si>
  <si>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</si>
  <si>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</si>
  <si>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</si>
  <si>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</si>
  <si>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</si>
  <si>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</si>
  <si>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</si>
  <si>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</si>
  <si>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</si>
  <si>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</si>
  <si>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</si>
  <si>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</si>
  <si>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</si>
  <si>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</si>
  <si>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</si>
  <si>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</si>
  <si>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</si>
  <si>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</si>
  <si>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</si>
  <si>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</si>
  <si>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</si>
  <si>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</si>
  <si>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</si>
  <si>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</si>
  <si>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</si>
  <si>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</si>
  <si>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</si>
  <si>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</si>
  <si>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</si>
  <si>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</si>
  <si>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</si>
  <si>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</si>
  <si>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</si>
  <si>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</si>
  <si>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</si>
  <si>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</si>
  <si>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</si>
  <si>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</si>
  <si>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</si>
  <si>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</si>
  <si>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</si>
  <si>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</si>
  <si>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</si>
  <si>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</si>
  <si>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</si>
  <si>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</si>
  <si>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</si>
  <si>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</si>
  <si>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</si>
  <si>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</si>
  <si>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</si>
  <si>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</si>
  <si>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</si>
  <si>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</si>
  <si>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</si>
  <si>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</si>
  <si>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</si>
  <si>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</si>
  <si>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</si>
  <si>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</si>
  <si>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</si>
  <si>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</si>
  <si>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</si>
  <si>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</si>
  <si>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</si>
  <si>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</si>
  <si>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</si>
  <si>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</si>
  <si>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</si>
  <si>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</si>
  <si>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</si>
  <si>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</si>
  <si>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</si>
  <si>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</si>
  <si>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</si>
  <si>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</si>
  <si>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</si>
  <si>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</si>
  <si>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</si>
  <si>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</si>
  <si>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</si>
  <si>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</si>
  <si>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</si>
  <si>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</si>
  <si>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</si>
  <si>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</si>
  <si>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</si>
  <si>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</si>
  <si>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</si>
  <si>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</si>
  <si>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</si>
  <si>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</si>
  <si>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</si>
  <si>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</si>
  <si>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</si>
  <si>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</si>
  <si>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</si>
  <si>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</si>
  <si>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</si>
  <si>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</si>
  <si>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</si>
  <si>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</si>
  <si>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</si>
  <si>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</si>
  <si>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</si>
  <si>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</si>
  <si>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</si>
  <si>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</si>
  <si>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</si>
  <si>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</si>
  <si>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</si>
  <si>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</si>
  <si>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</si>
  <si>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</si>
  <si>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</si>
  <si>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</si>
  <si>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</si>
  <si>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</si>
  <si>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</si>
  <si>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</si>
  <si>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</si>
  <si>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</si>
  <si>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</si>
  <si>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</si>
  <si>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</si>
  <si>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</si>
  <si>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</si>
  <si>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</si>
  <si>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</si>
  <si>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</si>
  <si>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</si>
  <si>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</si>
  <si>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</si>
  <si>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</si>
  <si>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</si>
  <si>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</si>
  <si>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</si>
  <si>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</si>
  <si>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</si>
  <si>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</si>
  <si>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</si>
  <si>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</si>
  <si>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</si>
  <si>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</si>
  <si>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</si>
  <si>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</si>
  <si>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</si>
  <si>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</si>
  <si>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</si>
  <si>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</si>
  <si>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</si>
  <si>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</si>
  <si>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</si>
  <si>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</si>
  <si>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</si>
  <si>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</si>
  <si>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</si>
  <si>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</si>
  <si>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</si>
  <si>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</si>
  <si>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</si>
  <si>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</si>
  <si>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</si>
  <si>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</si>
  <si>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</si>
  <si>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</si>
  <si>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</si>
  <si>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</si>
  <si>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</si>
  <si>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</si>
  <si>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</si>
  <si>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</si>
  <si>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</si>
  <si>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</si>
  <si>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</si>
  <si>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</si>
  <si>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</si>
  <si>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</si>
  <si>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</si>
  <si>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</si>
  <si>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</si>
  <si>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</si>
  <si>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</si>
  <si>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</si>
  <si>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</si>
  <si>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</si>
  <si>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</si>
  <si>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</si>
  <si>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</si>
  <si>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</si>
  <si>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</si>
  <si>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</si>
  <si>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</si>
  <si>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</si>
  <si>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</si>
  <si>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</si>
  <si>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</si>
  <si>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</si>
  <si>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</si>
  <si>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</si>
  <si>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</si>
  <si>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</si>
  <si>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</si>
  <si>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</si>
  <si>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</si>
  <si>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</si>
  <si>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</si>
  <si>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</si>
  <si>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</si>
  <si>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</si>
  <si>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</si>
  <si>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</si>
  <si>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</si>
  <si>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</si>
  <si>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</si>
  <si>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</si>
  <si>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</si>
  <si>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</si>
  <si>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</si>
  <si>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</si>
  <si>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</si>
  <si>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</si>
  <si>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</si>
  <si>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</si>
  <si>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</si>
  <si>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</si>
  <si>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</si>
  <si>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</si>
  <si>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</si>
  <si>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</si>
  <si>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</si>
  <si>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</si>
  <si>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</si>
  <si>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</si>
  <si>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</si>
  <si>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</si>
  <si>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</si>
  <si>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</si>
  <si>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</si>
  <si>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</si>
  <si>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</si>
  <si>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</si>
  <si>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</si>
  <si>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</si>
  <si>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</si>
  <si>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</si>
  <si>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</si>
  <si>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</si>
  <si>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</si>
  <si>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</si>
  <si>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</si>
  <si>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</si>
  <si>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</si>
  <si>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</si>
  <si>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</si>
  <si>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</si>
  <si>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</si>
  <si>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</si>
  <si>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</si>
  <si>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</si>
  <si>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</si>
  <si>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</si>
  <si>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</si>
  <si>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</si>
  <si>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</si>
  <si>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</si>
  <si>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</si>
  <si>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</si>
  <si>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</si>
  <si>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</si>
  <si>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</si>
  <si>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</si>
  <si>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</si>
  <si>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</si>
  <si>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</si>
  <si>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</si>
  <si>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</si>
  <si>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</si>
  <si>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</si>
  <si>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</si>
  <si>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</si>
  <si>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</si>
  <si>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</si>
  <si>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</si>
  <si>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</si>
  <si>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</si>
  <si>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</si>
  <si>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</si>
  <si>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</si>
  <si>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</si>
  <si>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</si>
  <si>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</si>
  <si>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</si>
  <si>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</si>
  <si>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</si>
  <si>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</si>
  <si>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</si>
  <si>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</si>
  <si>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</si>
  <si>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</si>
  <si>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</si>
  <si>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</si>
  <si>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</si>
  <si>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</si>
  <si>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</si>
  <si>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</si>
  <si>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</si>
  <si>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</si>
  <si>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</si>
  <si>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</si>
  <si>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</si>
  <si>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</si>
  <si>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</si>
  <si>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</si>
  <si>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</si>
  <si>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</si>
  <si>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</si>
  <si>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</si>
  <si>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</si>
  <si>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</si>
  <si>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</si>
  <si>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</si>
  <si>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</si>
  <si>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</si>
  <si>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</si>
  <si>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</si>
  <si>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</si>
  <si>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</si>
  <si>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</si>
  <si>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</si>
  <si>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</si>
  <si>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</si>
  <si>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</si>
  <si>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</si>
  <si>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</si>
  <si>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</si>
  <si>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</si>
  <si>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</si>
  <si>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</si>
  <si>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</si>
  <si>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</si>
  <si>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</si>
  <si>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</si>
  <si>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</si>
  <si>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</si>
  <si>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</si>
  <si>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</si>
  <si>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</si>
  <si>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</si>
  <si>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</si>
  <si>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</si>
  <si>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</si>
  <si>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</si>
  <si>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</si>
  <si>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</si>
  <si>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</si>
  <si>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</si>
  <si>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</si>
  <si>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</si>
  <si>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</si>
  <si>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</si>
  <si>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</si>
  <si>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</si>
  <si>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</si>
  <si>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</si>
  <si>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</si>
  <si>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</si>
  <si>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</si>
  <si>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</si>
  <si>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</si>
  <si>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</si>
  <si>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</si>
  <si>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</si>
  <si>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</si>
  <si>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</si>
  <si>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</si>
  <si>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</si>
  <si>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</si>
  <si>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</si>
  <si>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</si>
  <si>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</si>
  <si>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</si>
  <si>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</si>
  <si>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</si>
  <si>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</si>
  <si>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</si>
  <si>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</si>
  <si>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</si>
  <si>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</si>
  <si>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</si>
  <si>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</si>
  <si>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</si>
  <si>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</si>
  <si>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</si>
  <si>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</si>
  <si>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</si>
  <si>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</si>
  <si>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</si>
  <si>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</si>
  <si>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</si>
  <si>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</si>
  <si>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</si>
  <si>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</si>
  <si>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</si>
  <si>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</si>
  <si>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</si>
  <si>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</si>
  <si>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</si>
  <si>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</si>
  <si>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</si>
  <si>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</si>
  <si>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</si>
  <si>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</si>
  <si>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</si>
  <si>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</si>
  <si>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</si>
  <si>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</si>
  <si>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</si>
  <si>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</si>
  <si>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</si>
  <si>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</si>
  <si>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</si>
  <si>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</si>
  <si>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</si>
  <si>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</si>
  <si>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</si>
  <si>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</si>
  <si>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</si>
  <si>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</si>
  <si>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</si>
  <si>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</si>
  <si>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</si>
  <si>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</si>
  <si>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</si>
  <si>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</si>
  <si>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</si>
  <si>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</si>
  <si>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</si>
  <si>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</si>
  <si>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</si>
  <si>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</si>
  <si>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</si>
  <si>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</si>
  <si>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</si>
  <si>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</si>
  <si>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</si>
  <si>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</si>
  <si>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</si>
  <si>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</si>
  <si>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</si>
  <si>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</si>
  <si>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</si>
  <si>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</si>
  <si>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</si>
  <si>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</si>
  <si>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</si>
  <si>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</si>
  <si>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</si>
  <si>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</si>
  <si>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</si>
  <si>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</si>
  <si>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</si>
  <si>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</si>
  <si>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</si>
  <si>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</si>
  <si>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</si>
  <si>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</si>
  <si>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</si>
  <si>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</si>
  <si>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</si>
  <si>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</si>
  <si>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</si>
  <si>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</si>
  <si>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</si>
  <si>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</si>
  <si>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</si>
  <si>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</si>
  <si>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</si>
  <si>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</si>
  <si>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</si>
  <si>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</si>
  <si>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</si>
  <si>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</si>
  <si>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</si>
  <si>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</si>
  <si>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</si>
  <si>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</si>
  <si>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</si>
  <si>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</si>
  <si>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</si>
  <si>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</si>
  <si>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</si>
  <si>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</si>
  <si>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</si>
  <si>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</si>
  <si>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</si>
  <si>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</si>
  <si>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</si>
  <si>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</si>
  <si>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</si>
  <si>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</si>
  <si>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</si>
  <si>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</si>
  <si>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</si>
  <si>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</si>
  <si>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</si>
  <si>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</si>
  <si>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</si>
  <si>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</si>
  <si>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</si>
  <si>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</si>
  <si>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</si>
  <si>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</si>
  <si>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</si>
  <si>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</si>
  <si>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</si>
  <si>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</si>
  <si>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</si>
  <si>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</si>
  <si>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</si>
  <si>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</si>
  <si>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</si>
  <si>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</si>
  <si>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</si>
  <si>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</si>
  <si>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</si>
  <si>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</si>
  <si>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</si>
  <si>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</si>
  <si>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</si>
  <si>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</si>
  <si>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</si>
  <si>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</si>
  <si>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</si>
  <si>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</si>
  <si>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</si>
  <si>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</si>
  <si>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</si>
  <si>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</si>
  <si>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</si>
  <si>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</si>
  <si>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</si>
  <si>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</si>
  <si>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</si>
  <si>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</si>
  <si>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</si>
  <si>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</si>
  <si>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</si>
  <si>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</si>
  <si>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</si>
  <si>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</si>
  <si>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</si>
  <si>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</si>
  <si>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</si>
  <si>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</si>
  <si>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</si>
  <si>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</si>
  <si>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</si>
  <si>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</si>
  <si>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</si>
  <si>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</si>
  <si>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</si>
  <si>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</si>
  <si>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</si>
  <si>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</si>
  <si>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</si>
  <si>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</si>
  <si>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</si>
  <si>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</si>
  <si>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</si>
  <si>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</si>
  <si>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</si>
  <si>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</si>
  <si>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</si>
  <si>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</si>
  <si>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</si>
  <si>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</si>
  <si>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</si>
  <si>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</si>
  <si>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</si>
  <si>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</si>
  <si>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</si>
  <si>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</si>
  <si>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</si>
  <si>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</si>
  <si>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</si>
  <si>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</si>
  <si>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</si>
  <si>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</si>
  <si>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</si>
  <si>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</si>
  <si>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</si>
  <si>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</si>
  <si>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</si>
  <si>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</si>
  <si>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</si>
  <si>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</si>
  <si>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</si>
  <si>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</si>
  <si>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</si>
  <si>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</si>
  <si>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</si>
  <si>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</si>
  <si>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</si>
  <si>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</si>
  <si>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</si>
  <si>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</si>
  <si>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</si>
  <si>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</si>
  <si>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</si>
  <si>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</si>
  <si>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</si>
  <si>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</si>
  <si>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</si>
  <si>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</si>
  <si>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</si>
  <si>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</si>
  <si>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</si>
  <si>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</si>
  <si>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</si>
  <si>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</si>
  <si>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</si>
  <si>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</si>
  <si>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</si>
  <si>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</si>
  <si>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</si>
  <si>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</si>
  <si>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</si>
  <si>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</si>
  <si>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</si>
  <si>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</si>
  <si>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</si>
  <si>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</si>
  <si>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</si>
  <si>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</si>
  <si>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</si>
  <si>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</si>
  <si>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</si>
  <si>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</si>
  <si>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</si>
  <si>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</si>
  <si>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</si>
  <si>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</si>
  <si>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</si>
  <si>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</si>
  <si>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</si>
  <si>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</si>
  <si>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</si>
  <si>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</si>
  <si>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</si>
  <si>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</si>
  <si>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</si>
  <si>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</si>
  <si>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</si>
  <si>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</si>
  <si>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</si>
  <si>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</si>
  <si>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</si>
  <si>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</si>
  <si>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</si>
  <si>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</si>
  <si>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</si>
  <si>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</si>
  <si>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</si>
  <si>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</si>
  <si>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</si>
  <si>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</si>
  <si>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</si>
  <si>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</si>
  <si>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</si>
  <si>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</si>
  <si>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</si>
  <si>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</si>
  <si>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</si>
  <si>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</si>
  <si>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</si>
  <si>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</si>
  <si>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</si>
  <si>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</si>
  <si>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</si>
  <si>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</si>
  <si>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</si>
  <si>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</si>
  <si>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</si>
  <si>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</si>
  <si>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</si>
  <si>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</si>
  <si>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</si>
  <si>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</si>
  <si>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</si>
  <si>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</si>
  <si>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</si>
  <si>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</si>
  <si>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</si>
  <si>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</si>
  <si>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</si>
  <si>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</si>
  <si>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</si>
  <si>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</si>
  <si>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</si>
  <si>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</si>
  <si>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</si>
  <si>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</si>
  <si>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</si>
  <si>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</si>
  <si>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</si>
  <si>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</si>
  <si>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</si>
  <si>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</si>
  <si>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</si>
  <si>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</si>
  <si>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</si>
  <si>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</si>
  <si>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</si>
  <si>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</si>
  <si>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</si>
  <si>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</si>
  <si>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</si>
  <si>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</si>
  <si>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</si>
  <si>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</si>
  <si>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</si>
  <si>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</si>
  <si>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</si>
  <si>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</si>
  <si>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</si>
  <si>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</si>
  <si>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</si>
  <si>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</si>
  <si>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</si>
  <si>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</si>
  <si>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</si>
  <si>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</si>
  <si>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</si>
  <si>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</si>
  <si>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</si>
  <si>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</si>
  <si>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</si>
  <si>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</si>
  <si>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</si>
  <si>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</si>
  <si>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</si>
  <si>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</si>
  <si>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</si>
  <si>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</si>
  <si>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</si>
  <si>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</si>
  <si>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</si>
  <si>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</si>
  <si>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</si>
  <si>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</si>
  <si>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</si>
  <si>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</si>
  <si>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</si>
  <si>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</si>
  <si>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</si>
  <si>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</si>
  <si>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</si>
  <si>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</si>
  <si>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</si>
  <si>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</si>
  <si>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</si>
  <si>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</si>
  <si>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</si>
  <si>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</si>
  <si>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</si>
  <si>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</si>
  <si>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</si>
  <si>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</si>
  <si>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</si>
  <si>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</si>
  <si>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</si>
  <si>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</si>
  <si>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</si>
  <si>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</si>
  <si>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</si>
  <si>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</si>
  <si>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</si>
  <si>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</si>
  <si>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</si>
  <si>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</si>
  <si>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</si>
  <si>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</si>
  <si>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</si>
  <si>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</si>
  <si>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</si>
  <si>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</si>
  <si>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</si>
  <si>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</si>
  <si>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</si>
  <si>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</si>
  <si>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</si>
  <si>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</si>
  <si>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</si>
  <si>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</si>
  <si>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</si>
  <si>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</si>
  <si>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</si>
  <si>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</si>
  <si>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</si>
  <si>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</si>
  <si>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</si>
  <si>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</si>
  <si>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</si>
  <si>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</si>
  <si>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</si>
  <si>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</si>
  <si>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</si>
  <si>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</si>
  <si>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</si>
  <si>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</si>
  <si>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</si>
  <si>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</si>
  <si>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</si>
  <si>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</si>
  <si>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</si>
  <si>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</si>
  <si>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</si>
  <si>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</si>
  <si>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</si>
  <si>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</si>
  <si>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</si>
  <si>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</si>
  <si>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</si>
  <si>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</si>
  <si>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</si>
  <si>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</si>
  <si>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</si>
  <si>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</si>
  <si>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</si>
  <si>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</si>
  <si>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</si>
  <si>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</si>
  <si>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</si>
  <si>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</si>
  <si>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</si>
  <si>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</si>
  <si>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</si>
  <si>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</si>
  <si>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</si>
  <si>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</si>
  <si>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</si>
  <si>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</si>
  <si>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</si>
  <si>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</si>
  <si>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</si>
  <si>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</si>
  <si>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</si>
  <si>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</si>
  <si>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</si>
  <si>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</si>
  <si>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</si>
  <si>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</si>
  <si>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</si>
  <si>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</si>
  <si>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</si>
  <si>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</si>
  <si>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</si>
  <si>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</si>
  <si>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</si>
  <si>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</si>
  <si>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</si>
  <si>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</si>
  <si>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</si>
  <si>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</si>
  <si>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</si>
  <si>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</si>
  <si>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</si>
  <si>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</si>
  <si>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</si>
  <si>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</si>
  <si>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</si>
  <si>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</si>
  <si>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</si>
  <si>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</si>
  <si>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</si>
  <si>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</si>
  <si>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</si>
  <si>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</si>
  <si>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</si>
  <si>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</si>
  <si>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</si>
  <si>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</si>
  <si>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</si>
  <si>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</si>
  <si>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</si>
  <si>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</si>
  <si>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</si>
  <si>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</si>
  <si>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</si>
  <si>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</si>
  <si>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</si>
  <si>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</si>
  <si>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</si>
  <si>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</si>
  <si>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</si>
  <si>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</si>
  <si>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</si>
  <si>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</si>
  <si>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</si>
  <si>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</si>
  <si>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</si>
  <si>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</si>
  <si>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</si>
  <si>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</si>
  <si>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</si>
  <si>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</si>
  <si>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</si>
  <si>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</si>
  <si>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</si>
  <si>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</si>
  <si>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</si>
  <si>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</si>
  <si>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</si>
  <si>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</si>
  <si>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</si>
  <si>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</si>
  <si>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</si>
  <si>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</si>
  <si>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</si>
  <si>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</si>
  <si>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</si>
  <si>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</si>
  <si>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</si>
  <si>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</si>
  <si>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</si>
  <si>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</si>
  <si>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</si>
  <si>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</si>
  <si>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</si>
  <si>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</si>
  <si>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</si>
  <si>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</si>
  <si>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</si>
  <si>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</si>
  <si>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</si>
  <si>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</si>
  <si>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</si>
  <si>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</si>
  <si>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</si>
  <si>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</si>
  <si>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</si>
  <si>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</si>
  <si>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</si>
  <si>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</si>
  <si>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</si>
  <si>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</si>
  <si>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</si>
  <si>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</si>
  <si>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</si>
  <si>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</si>
  <si>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</si>
  <si>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</si>
  <si>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</si>
  <si>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</si>
  <si>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</si>
  <si>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</si>
  <si>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</si>
  <si>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</si>
  <si>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</si>
  <si>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</si>
  <si>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</si>
  <si>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</si>
  <si>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</si>
  <si>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</si>
  <si>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</si>
  <si>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</si>
  <si>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</si>
  <si>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</si>
  <si>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</si>
  <si>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</si>
  <si>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</si>
  <si>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</si>
  <si>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</si>
  <si>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</si>
  <si>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</si>
  <si>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</si>
  <si>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</si>
  <si>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</si>
  <si>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</si>
  <si>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</si>
  <si>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</si>
  <si>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</si>
  <si>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</si>
  <si>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</si>
  <si>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</si>
  <si>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</si>
  <si>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</si>
  <si>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</si>
  <si>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</si>
  <si>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</si>
  <si>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</si>
  <si>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</si>
  <si>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</si>
  <si>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</si>
  <si>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</si>
  <si>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</si>
  <si>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</si>
  <si>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</si>
  <si>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</si>
  <si>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</si>
  <si>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</si>
  <si>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</si>
  <si>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</si>
  <si>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</si>
  <si>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</si>
  <si>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</si>
  <si>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</si>
  <si>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</si>
  <si>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</si>
  <si>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</si>
  <si>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</si>
  <si>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</si>
  <si>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</si>
  <si>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</si>
  <si>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</si>
  <si>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</si>
  <si>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</si>
  <si>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</si>
  <si>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</si>
  <si>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</si>
  <si>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</si>
  <si>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</si>
  <si>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</si>
  <si>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</si>
  <si>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</si>
  <si>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</si>
  <si>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</si>
  <si>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</si>
  <si>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</si>
  <si>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</si>
  <si>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</si>
  <si>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</si>
  <si>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</si>
  <si>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</si>
  <si>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</si>
  <si>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</si>
  <si>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</si>
  <si>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</si>
  <si>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</si>
  <si>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</si>
  <si>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</si>
  <si>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</si>
  <si>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</si>
  <si>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</si>
  <si>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</si>
  <si>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</si>
  <si>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</si>
  <si>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</si>
  <si>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</si>
  <si>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</si>
  <si>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</si>
  <si>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</si>
  <si>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</si>
  <si>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</si>
  <si>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</si>
  <si>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</si>
  <si>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</si>
  <si>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</si>
  <si>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</si>
  <si>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</si>
  <si>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</si>
  <si>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</si>
  <si>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</si>
  <si>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</si>
  <si>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</si>
  <si>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</si>
  <si>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</si>
  <si>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</si>
  <si>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</si>
  <si>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</si>
  <si>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</si>
  <si>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</si>
  <si>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</si>
  <si>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</si>
  <si>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</si>
  <si>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</si>
  <si>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</si>
  <si>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</si>
  <si>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</si>
  <si>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</si>
  <si>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</si>
  <si>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</si>
  <si>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</si>
  <si>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</si>
  <si>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</si>
  <si>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</si>
  <si>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</si>
  <si>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</si>
  <si>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</si>
  <si>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</si>
  <si>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</si>
  <si>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</si>
  <si>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</si>
  <si>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</si>
  <si>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</si>
  <si>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</si>
  <si>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</si>
  <si>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</si>
  <si>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</si>
  <si>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</si>
  <si>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</si>
  <si>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</si>
  <si>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</si>
  <si>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</si>
  <si>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</si>
  <si>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</si>
  <si>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</si>
  <si>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</si>
  <si>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</si>
  <si>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</si>
  <si>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</si>
  <si>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</si>
  <si>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</si>
  <si>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</si>
  <si>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</si>
  <si>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</si>
  <si>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</si>
  <si>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</si>
  <si>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</si>
  <si>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</si>
  <si>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</si>
  <si>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</si>
  <si>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</si>
  <si>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</si>
  <si>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</si>
  <si>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</si>
  <si>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</si>
  <si>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</si>
  <si>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</si>
  <si>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</si>
  <si>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</si>
  <si>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</si>
  <si>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</si>
  <si>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</si>
  <si>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</si>
  <si>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</si>
  <si>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</si>
  <si>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</si>
  <si>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</si>
  <si>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</si>
  <si>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</si>
  <si>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</si>
  <si>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</si>
  <si>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</si>
  <si>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</si>
  <si>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</si>
  <si>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</si>
  <si>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</si>
  <si>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</si>
  <si>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</si>
  <si>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</si>
  <si>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</si>
  <si>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</si>
  <si>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</si>
  <si>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</si>
  <si>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</si>
  <si>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</si>
  <si>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</si>
  <si>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</si>
  <si>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</si>
  <si>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</si>
  <si>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</si>
  <si>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</si>
  <si>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</si>
  <si>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</si>
  <si>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</si>
  <si>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</si>
  <si>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</si>
  <si>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</si>
  <si>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</si>
  <si>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</si>
  <si>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</si>
  <si>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</si>
  <si>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</si>
  <si>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</si>
  <si>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</si>
  <si>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</si>
  <si>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</si>
  <si>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</si>
  <si>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</si>
  <si>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</si>
  <si>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</si>
  <si>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</si>
  <si>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</si>
  <si>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</si>
  <si>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</si>
  <si>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</si>
  <si>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</si>
  <si>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</si>
  <si>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</si>
  <si>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</si>
  <si>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</si>
  <si>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</si>
  <si>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</si>
  <si>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</si>
  <si>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</si>
  <si>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</si>
  <si>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</si>
  <si>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</si>
  <si>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</si>
  <si>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</si>
  <si>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</si>
  <si>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</si>
  <si>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</si>
  <si>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</si>
  <si>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</si>
  <si>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</si>
  <si>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</si>
  <si>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</si>
  <si>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</si>
  <si>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</si>
  <si>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</si>
  <si>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</si>
  <si>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</si>
  <si>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</si>
  <si>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</si>
  <si>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</si>
  <si>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</si>
  <si>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</si>
  <si>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</si>
  <si>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</si>
  <si>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</si>
  <si>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</si>
  <si>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</si>
  <si>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</si>
  <si>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</si>
  <si>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</si>
  <si>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</si>
  <si>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</si>
  <si>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</si>
  <si>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</si>
  <si>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</si>
  <si>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</si>
  <si>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</si>
  <si>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</si>
  <si>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</si>
  <si>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</si>
  <si>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</si>
  <si>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</si>
  <si>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</si>
  <si>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</si>
  <si>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</si>
  <si>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</si>
  <si>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</si>
  <si>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</si>
  <si>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</si>
  <si>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</si>
  <si>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</si>
  <si>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</si>
  <si>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</si>
  <si>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</si>
  <si>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</si>
  <si>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</si>
  <si>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</si>
  <si>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</si>
  <si>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</si>
  <si>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</si>
  <si>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</si>
  <si>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</si>
  <si>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</si>
  <si>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</si>
  <si>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</si>
  <si>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</si>
  <si>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</si>
  <si>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</si>
  <si>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</si>
  <si>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</si>
  <si>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</si>
  <si>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</si>
  <si>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</si>
  <si>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</si>
  <si>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</si>
  <si>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</si>
  <si>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</si>
  <si>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</si>
  <si>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</si>
  <si>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</si>
  <si>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</si>
  <si>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</si>
  <si>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</si>
  <si>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</si>
  <si>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</si>
  <si>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</si>
  <si>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</si>
  <si>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</si>
  <si>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</si>
  <si>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</si>
  <si>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</si>
  <si>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</si>
  <si>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</si>
  <si>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</si>
  <si>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</si>
  <si>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</si>
  <si>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</si>
  <si>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</si>
  <si>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</si>
  <si>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</si>
  <si>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</si>
  <si>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</si>
  <si>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</si>
  <si>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</si>
  <si>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</si>
  <si>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</si>
  <si>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</si>
  <si>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</si>
  <si>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</si>
  <si>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</si>
  <si>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</si>
  <si>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</si>
  <si>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</si>
  <si>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</si>
  <si>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</si>
  <si>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</si>
  <si>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</si>
  <si>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</si>
  <si>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</si>
  <si>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</si>
  <si>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</si>
  <si>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</si>
  <si>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</si>
  <si>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</si>
  <si>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</si>
  <si>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</si>
  <si>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</si>
  <si>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</si>
  <si>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</si>
  <si>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</si>
  <si>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</si>
  <si>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</si>
  <si>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</si>
  <si>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</si>
  <si>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</si>
  <si>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</si>
  <si>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</si>
  <si>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</si>
  <si>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</si>
  <si>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</si>
  <si>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</si>
  <si>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</si>
  <si>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</si>
  <si>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</si>
  <si>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</si>
  <si>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</si>
  <si>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</si>
  <si>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</si>
  <si>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</si>
  <si>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</si>
  <si>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</si>
  <si>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</si>
  <si>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</si>
  <si>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</si>
  <si>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</si>
  <si>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</si>
  <si>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</si>
  <si>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</si>
  <si>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</si>
  <si>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</si>
  <si>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</si>
  <si>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</si>
  <si>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</si>
  <si>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</si>
  <si>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</si>
  <si>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</si>
  <si>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</si>
  <si>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</si>
  <si>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</si>
  <si>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</si>
  <si>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</si>
  <si>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</si>
  <si>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</si>
  <si>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</si>
  <si>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</si>
  <si>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</si>
  <si>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</si>
  <si>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</si>
  <si>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</si>
  <si>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</si>
  <si>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</si>
  <si>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</si>
  <si>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</si>
  <si>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</si>
  <si>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</si>
  <si>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</si>
  <si>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</si>
  <si>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</si>
  <si>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</si>
  <si>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</si>
  <si>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</si>
  <si>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</si>
  <si>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</si>
  <si>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</si>
  <si>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</si>
  <si>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</si>
  <si>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</si>
  <si>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</si>
  <si>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</si>
  <si>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</si>
  <si>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</si>
  <si>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</si>
  <si>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</si>
  <si>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</si>
  <si>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</si>
  <si>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</si>
  <si>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</si>
  <si>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</si>
  <si>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</si>
  <si>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</si>
  <si>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</si>
  <si>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</si>
  <si>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</si>
  <si>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</si>
  <si>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</si>
  <si>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</si>
  <si>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</si>
  <si>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</si>
  <si>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</si>
  <si>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</si>
  <si>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</si>
  <si>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</si>
  <si>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</si>
  <si>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</si>
  <si>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</si>
  <si>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</si>
  <si>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</si>
  <si>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</si>
  <si>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</si>
  <si>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</si>
  <si>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</si>
  <si>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</si>
  <si>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</si>
  <si>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</si>
  <si>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</si>
  <si>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</si>
  <si>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</si>
  <si>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</si>
  <si>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</si>
  <si>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</si>
  <si>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</si>
  <si>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</si>
  <si>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</si>
  <si>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</si>
  <si>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</si>
  <si>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</si>
  <si>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</si>
  <si>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</si>
  <si>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</si>
  <si>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</si>
  <si>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</si>
  <si>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</si>
  <si>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</si>
  <si>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</si>
  <si>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</si>
  <si>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</si>
  <si>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</si>
  <si>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</si>
  <si>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</si>
  <si>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</si>
  <si>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</si>
  <si>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</si>
  <si>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</si>
  <si>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</si>
  <si>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</si>
  <si>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</si>
  <si>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</si>
  <si>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</si>
  <si>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</si>
  <si>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</si>
  <si>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</si>
  <si>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</si>
  <si>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</si>
  <si>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</si>
  <si>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</si>
  <si>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</si>
  <si>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</si>
  <si>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</si>
  <si>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</si>
  <si>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</si>
  <si>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</si>
  <si>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</si>
  <si>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</si>
  <si>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</si>
  <si>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</si>
  <si>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</si>
  <si>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</si>
  <si>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</si>
  <si>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</si>
  <si>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</si>
  <si>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</si>
  <si>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</si>
  <si>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</si>
  <si>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</si>
  <si>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</si>
  <si>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</si>
  <si>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</si>
  <si>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</si>
  <si>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</si>
  <si>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</si>
  <si>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</si>
  <si>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</si>
  <si>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</si>
  <si>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</si>
  <si>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</si>
  <si>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</si>
  <si>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</si>
  <si>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</si>
  <si>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</si>
  <si>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</si>
  <si>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</si>
  <si>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</si>
  <si>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</si>
  <si>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</si>
  <si>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</si>
  <si>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</si>
  <si>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</si>
  <si>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</si>
  <si>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</si>
  <si>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</si>
  <si>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</si>
  <si>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</si>
  <si>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</si>
  <si>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</si>
  <si>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</si>
  <si>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</si>
  <si>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</si>
  <si>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</si>
  <si>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</si>
  <si>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</si>
  <si>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</si>
  <si>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</si>
  <si>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</si>
  <si>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</si>
  <si>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</si>
  <si>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</si>
  <si>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</si>
  <si>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</si>
  <si>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</si>
  <si>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</si>
  <si>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</si>
  <si>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</si>
  <si>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</si>
  <si>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</si>
  <si>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</si>
  <si>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</si>
  <si>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</si>
  <si>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</si>
  <si>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</si>
  <si>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</si>
  <si>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</si>
  <si>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</si>
  <si>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</si>
  <si>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</si>
  <si>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</si>
  <si>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</si>
  <si>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</si>
  <si>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</si>
  <si>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</si>
  <si>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</si>
  <si>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</si>
  <si>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</si>
  <si>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</si>
  <si>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</si>
  <si>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</si>
  <si>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</si>
  <si>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</si>
  <si>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</si>
  <si>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</si>
  <si>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</si>
  <si>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</si>
  <si>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</si>
  <si>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</si>
  <si>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</si>
  <si>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</si>
  <si>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</si>
  <si>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</si>
  <si>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</si>
  <si>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</si>
  <si>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</si>
  <si>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</si>
  <si>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</si>
  <si>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</si>
  <si>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</si>
  <si>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</si>
  <si>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</si>
  <si>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</si>
  <si>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</si>
  <si>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</si>
  <si>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</si>
  <si>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</si>
  <si>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</si>
  <si>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</si>
  <si>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</si>
  <si>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</si>
  <si>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</si>
  <si>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</si>
  <si>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</si>
  <si>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</si>
  <si>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</si>
  <si>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</si>
  <si>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</si>
  <si>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</si>
  <si>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</si>
  <si>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</si>
  <si>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</si>
  <si>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</si>
  <si>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</si>
  <si>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</si>
  <si>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</si>
  <si>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</si>
  <si>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</si>
  <si>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</si>
  <si>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</si>
  <si>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</si>
  <si>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</si>
  <si>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</si>
  <si>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</si>
  <si>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</si>
  <si>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</si>
  <si>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</si>
  <si>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</si>
  <si>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</si>
  <si>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</si>
  <si>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</si>
  <si>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</si>
  <si>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</si>
  <si>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</si>
  <si>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</si>
  <si>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</si>
  <si>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</si>
  <si>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</si>
  <si>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</si>
  <si>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</si>
  <si>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</si>
  <si>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</si>
  <si>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</si>
  <si>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</si>
  <si>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</si>
  <si>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</si>
  <si>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</si>
  <si>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</si>
  <si>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</si>
  <si>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</si>
  <si>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</si>
  <si>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</si>
  <si>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</si>
  <si>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</si>
  <si>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</si>
  <si>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</si>
  <si>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</si>
  <si>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</si>
  <si>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</si>
  <si>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</si>
  <si>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</si>
  <si>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</si>
  <si>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</si>
  <si>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</si>
  <si>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</si>
  <si>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</si>
  <si>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</si>
  <si>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</si>
  <si>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</si>
  <si>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</si>
  <si>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</si>
  <si>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</si>
  <si>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</si>
  <si>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</si>
  <si>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</si>
  <si>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</si>
  <si>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</si>
  <si>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</si>
  <si>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</si>
  <si>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</si>
  <si>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</si>
  <si>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</si>
  <si>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</si>
  <si>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</si>
  <si>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</si>
  <si>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</si>
  <si>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</si>
  <si>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</si>
  <si>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</si>
  <si>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</si>
  <si>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</si>
  <si>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</si>
  <si>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</si>
  <si>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</si>
  <si>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</si>
  <si>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</si>
  <si>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</si>
  <si>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</si>
  <si>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</si>
  <si>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</si>
  <si>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</si>
  <si>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</si>
  <si>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</si>
  <si>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</si>
  <si>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</si>
  <si>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</si>
  <si>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</si>
  <si>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</si>
  <si>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</si>
  <si>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</si>
  <si>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</si>
  <si>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</si>
  <si>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</si>
  <si>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</si>
  <si>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</si>
  <si>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</si>
  <si>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</si>
  <si>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</si>
  <si>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</si>
  <si>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</si>
  <si>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</si>
  <si>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</si>
  <si>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</si>
  <si>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</si>
  <si>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</si>
  <si>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</si>
  <si>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</si>
  <si>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</si>
  <si>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</si>
  <si>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</si>
  <si>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</si>
  <si>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</si>
  <si>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</si>
  <si>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</si>
  <si>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</si>
  <si>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</si>
  <si>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</si>
  <si>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</si>
  <si>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</si>
  <si>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</si>
  <si>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</si>
  <si>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</si>
  <si>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</si>
  <si>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</si>
  <si>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</si>
  <si>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</si>
  <si>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</si>
  <si>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</si>
  <si>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</si>
  <si>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</si>
  <si>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</si>
  <si>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</si>
  <si>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</si>
  <si>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</si>
  <si>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</si>
  <si>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</si>
  <si>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</si>
  <si>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</si>
  <si>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</si>
  <si>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</si>
  <si>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</si>
  <si>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</si>
  <si>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</si>
  <si>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</si>
  <si>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</si>
  <si>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</si>
  <si>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</si>
  <si>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</si>
  <si>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</si>
  <si>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</si>
  <si>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</si>
  <si>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</si>
  <si>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</si>
  <si>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</si>
  <si>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</si>
  <si>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</si>
  <si>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</si>
  <si>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</si>
  <si>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</si>
  <si>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</si>
  <si>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</si>
  <si>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</si>
  <si>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</si>
  <si>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</si>
  <si>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</si>
  <si>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</si>
  <si>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</si>
  <si>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</si>
  <si>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</si>
  <si>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</si>
  <si>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</si>
  <si>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</si>
  <si>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</si>
  <si>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</si>
  <si>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</si>
  <si>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</si>
  <si>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</si>
  <si>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</si>
  <si>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</si>
  <si>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</si>
  <si>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</si>
  <si>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</si>
  <si>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</si>
  <si>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</si>
  <si>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</si>
  <si>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</si>
  <si>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</si>
  <si>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</si>
  <si>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</si>
  <si>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</si>
  <si>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</si>
  <si>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</si>
  <si>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</si>
  <si>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</si>
  <si>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</si>
  <si>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</si>
  <si>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</si>
  <si>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</si>
  <si>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</si>
  <si>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</si>
  <si>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</si>
  <si>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</si>
  <si>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</si>
  <si>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</si>
  <si>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</si>
  <si>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</si>
  <si>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</si>
  <si>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</si>
  <si>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</si>
  <si>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</si>
  <si>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</si>
  <si>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</si>
  <si>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</si>
  <si>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</si>
  <si>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</si>
  <si>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</si>
  <si>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</si>
  <si>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</si>
  <si>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</si>
  <si>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</si>
  <si>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</si>
  <si>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</si>
  <si>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</si>
  <si>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</si>
  <si>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</si>
  <si>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</si>
  <si>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</si>
  <si>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</si>
  <si>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</si>
  <si>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</si>
  <si>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</si>
  <si>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</si>
  <si>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</si>
  <si>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</si>
  <si>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</si>
  <si>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</si>
  <si>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</si>
  <si>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</si>
  <si>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</si>
  <si>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</si>
  <si>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</si>
  <si>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</si>
  <si>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</si>
  <si>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</si>
  <si>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</si>
  <si>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</si>
  <si>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</si>
  <si>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</si>
  <si>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</si>
  <si>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</si>
  <si>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</si>
  <si>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</si>
  <si>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</si>
  <si>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</si>
  <si>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</si>
  <si>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</si>
  <si>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</si>
  <si>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</si>
  <si>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</si>
  <si>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</si>
  <si>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</si>
  <si>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</si>
  <si>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</si>
  <si>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</si>
  <si>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</si>
  <si>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</si>
  <si>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</si>
  <si>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</si>
  <si>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</si>
  <si>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</si>
  <si>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</si>
  <si>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</si>
  <si>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</si>
  <si>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</si>
  <si>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</si>
  <si>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</si>
  <si>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</si>
  <si>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</si>
  <si>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</si>
  <si>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</si>
  <si>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</si>
  <si>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</si>
  <si>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</si>
  <si>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</si>
  <si>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</si>
  <si>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</si>
  <si>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</si>
  <si>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</si>
  <si>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</si>
  <si>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</si>
  <si>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</si>
  <si>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</si>
  <si>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</si>
  <si>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</si>
  <si>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</si>
  <si>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</si>
  <si>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</si>
  <si>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</si>
  <si>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</si>
  <si>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</si>
  <si>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</si>
  <si>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</si>
  <si>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</si>
  <si>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</si>
  <si>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</si>
  <si>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</si>
  <si>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</si>
  <si>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</si>
  <si>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</si>
  <si>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</si>
  <si>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</si>
  <si>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</si>
  <si>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</si>
  <si>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</si>
  <si>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</si>
  <si>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</si>
  <si>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</si>
  <si>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</si>
  <si>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</si>
  <si>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</si>
  <si>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</si>
  <si>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</si>
  <si>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</si>
  <si>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</si>
  <si>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</si>
  <si>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</si>
  <si>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</si>
  <si>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</si>
  <si>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</si>
  <si>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</si>
  <si>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</si>
  <si>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</si>
  <si>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</si>
  <si>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</si>
  <si>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</si>
  <si>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</si>
  <si>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</si>
  <si>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</si>
  <si>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</si>
  <si>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</si>
  <si>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</si>
  <si>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</si>
  <si>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</si>
  <si>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</si>
  <si>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</si>
  <si>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</si>
  <si>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</si>
  <si>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</si>
  <si>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</si>
  <si>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</si>
  <si>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</si>
  <si>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</si>
  <si>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</si>
  <si>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</si>
  <si>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</si>
  <si>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</si>
  <si>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</si>
  <si>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</si>
  <si>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</si>
  <si>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</si>
  <si>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</si>
  <si>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</si>
  <si>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</si>
  <si>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</si>
  <si>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</si>
  <si>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</si>
  <si>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</si>
  <si>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</si>
  <si>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</si>
  <si>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</si>
  <si>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</si>
  <si>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</si>
  <si>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</si>
  <si>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</si>
  <si>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</si>
  <si>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</si>
  <si>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</si>
  <si>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</si>
  <si>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</si>
  <si>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</si>
  <si>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</si>
  <si>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</si>
  <si>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</si>
  <si>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</si>
  <si>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</si>
  <si>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</si>
  <si>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</si>
  <si>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</si>
  <si>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</si>
  <si>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</si>
  <si>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</si>
  <si>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</si>
  <si>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</si>
  <si>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</si>
  <si>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</si>
  <si>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</si>
  <si>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</si>
  <si>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</si>
  <si>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</si>
  <si>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</si>
  <si>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</si>
  <si>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</si>
  <si>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</si>
  <si>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</si>
  <si>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</si>
  <si>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</si>
  <si>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</si>
  <si>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</si>
  <si>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</si>
  <si>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</si>
  <si>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</si>
  <si>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</si>
  <si>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</si>
  <si>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</si>
  <si>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</si>
  <si>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</si>
  <si>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</si>
  <si>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</si>
  <si>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</si>
  <si>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</si>
  <si>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</si>
  <si>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</si>
  <si>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</si>
  <si>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</si>
  <si>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</si>
  <si>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</si>
  <si>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</si>
  <si>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</si>
  <si>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</si>
  <si>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</si>
  <si>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</si>
  <si>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</si>
  <si>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</si>
  <si>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</si>
  <si>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</si>
  <si>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</si>
  <si>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</si>
  <si>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</si>
  <si>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</si>
  <si>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</si>
  <si>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</si>
  <si>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</si>
  <si>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</si>
  <si>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</si>
  <si>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</si>
  <si>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</si>
  <si>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</si>
  <si>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</si>
  <si>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</si>
  <si>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</si>
  <si>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</si>
  <si>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</si>
  <si>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</si>
  <si>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</si>
  <si>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</si>
  <si>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</si>
  <si>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</si>
  <si>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</si>
  <si>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</si>
  <si>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</si>
  <si>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</si>
  <si>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</si>
  <si>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</si>
  <si>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</si>
  <si>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</si>
  <si>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</si>
  <si>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</si>
  <si>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</si>
  <si>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</si>
  <si>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</si>
  <si>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</si>
  <si>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</si>
  <si>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</si>
  <si>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</si>
  <si>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</si>
  <si>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</si>
  <si>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</si>
  <si>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</si>
  <si>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</si>
  <si>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</si>
  <si>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</si>
  <si>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</si>
  <si>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</si>
  <si>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</si>
  <si>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</si>
  <si>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</si>
  <si>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</si>
  <si>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</si>
  <si>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</si>
  <si>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</si>
  <si>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</si>
  <si>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</si>
  <si>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</si>
  <si>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</si>
  <si>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</si>
  <si>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</si>
  <si>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</si>
  <si>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</si>
  <si>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</si>
  <si>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</si>
  <si>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</si>
  <si>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</si>
  <si>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</si>
  <si>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</si>
  <si>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</si>
  <si>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</si>
  <si>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</si>
  <si>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</si>
  <si>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</si>
  <si>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</si>
  <si>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</si>
  <si>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</si>
  <si>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</si>
  <si>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</si>
  <si>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</si>
  <si>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</si>
  <si>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</si>
  <si>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</si>
  <si>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</si>
  <si>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</si>
  <si>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</si>
  <si>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</si>
  <si>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</si>
  <si>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</si>
  <si>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</si>
  <si>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</si>
  <si>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</si>
  <si>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</si>
  <si>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</si>
  <si>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</si>
  <si>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</si>
  <si>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</si>
  <si>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</si>
  <si>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</si>
  <si>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</si>
  <si>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</si>
  <si>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</si>
  <si>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</si>
  <si>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</si>
  <si>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</si>
  <si>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</si>
  <si>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</si>
  <si>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</si>
  <si>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</si>
  <si>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</si>
  <si>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</si>
  <si>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</si>
  <si>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</si>
  <si>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</si>
  <si>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</si>
  <si>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</si>
  <si>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</si>
  <si>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</si>
  <si>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</si>
  <si>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</si>
  <si>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</si>
  <si>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</si>
  <si>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</si>
  <si>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</si>
  <si>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</si>
  <si>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</si>
  <si>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</si>
  <si>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</si>
  <si>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</si>
  <si>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</si>
  <si>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</si>
  <si>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</si>
  <si>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</si>
  <si>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</si>
  <si>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</si>
  <si>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</si>
  <si>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</si>
  <si>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</si>
  <si>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</si>
  <si>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</si>
  <si>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</si>
  <si>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</si>
  <si>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</si>
  <si>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</si>
  <si>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</si>
  <si>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</si>
  <si>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</si>
  <si>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</si>
  <si>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</si>
  <si>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</si>
  <si>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</si>
  <si>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</si>
  <si>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</si>
  <si>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</si>
  <si>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</si>
  <si>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</si>
  <si>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</si>
  <si>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</si>
  <si>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</si>
  <si>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</si>
  <si>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</si>
  <si>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</si>
  <si>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</si>
  <si>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</si>
  <si>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</si>
  <si>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</si>
  <si>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</si>
  <si>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</si>
  <si>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</si>
  <si>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</si>
  <si>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</si>
  <si>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</si>
  <si>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</si>
  <si>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</si>
  <si>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</si>
  <si>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</si>
  <si>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</si>
  <si>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</si>
  <si>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</si>
  <si>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</si>
  <si>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</si>
  <si>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</si>
  <si>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</si>
  <si>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</si>
  <si>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</si>
  <si>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</si>
  <si>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</si>
  <si>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</si>
  <si>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</si>
  <si>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</si>
  <si>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</si>
  <si>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</si>
  <si>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</si>
  <si>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</si>
  <si>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</si>
  <si>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</si>
  <si>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</si>
  <si>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</si>
  <si>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</si>
  <si>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</si>
  <si>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</si>
  <si>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</si>
  <si>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</si>
  <si>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</si>
  <si>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</si>
  <si>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</si>
  <si>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</si>
  <si>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</si>
  <si>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</si>
  <si>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</si>
  <si>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</si>
  <si>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</si>
  <si>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</si>
  <si>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</si>
  <si>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</si>
  <si>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</si>
  <si>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</si>
  <si>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</si>
  <si>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</si>
  <si>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</si>
  <si>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</si>
  <si>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</si>
  <si>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</si>
  <si>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</si>
  <si>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</si>
  <si>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</si>
  <si>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</si>
  <si>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</si>
  <si>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</si>
  <si>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</si>
  <si>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</si>
  <si>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</si>
  <si>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</si>
  <si>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</si>
  <si>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</si>
  <si>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</si>
  <si>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</si>
  <si>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</si>
  <si>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</si>
  <si>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</si>
  <si>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</si>
  <si>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</si>
  <si>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</si>
  <si>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</si>
  <si>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</si>
  <si>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</si>
  <si>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</si>
  <si>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</si>
  <si>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</si>
  <si>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</si>
  <si>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</si>
  <si>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</si>
  <si>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</si>
  <si>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</si>
  <si>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</si>
  <si>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</si>
  <si>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</si>
  <si>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</si>
  <si>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</si>
  <si>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</si>
  <si>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</si>
  <si>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</si>
  <si>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</si>
  <si>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</si>
  <si>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</si>
  <si>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</si>
  <si>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</si>
  <si>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</si>
  <si>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</si>
  <si>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</si>
  <si>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</si>
  <si>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</si>
  <si>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</si>
  <si>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</si>
  <si>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</si>
  <si>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</si>
  <si>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</si>
  <si>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</si>
  <si>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</si>
  <si>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</si>
  <si>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</si>
  <si>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</si>
  <si>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</si>
  <si>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</si>
  <si>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</si>
  <si>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</si>
  <si>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</si>
  <si>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</si>
  <si>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</si>
  <si>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</si>
  <si>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</si>
  <si>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</si>
  <si>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</si>
  <si>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</si>
  <si>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</si>
  <si>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</si>
  <si>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</si>
  <si>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</si>
  <si>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</si>
  <si>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</si>
  <si>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</si>
  <si>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</si>
  <si>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</si>
  <si>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</si>
  <si>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</si>
  <si>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</si>
  <si>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</si>
  <si>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</si>
  <si>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</si>
  <si>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</si>
  <si>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</si>
  <si>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</si>
  <si>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</si>
  <si>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</si>
  <si>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</si>
  <si>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</si>
  <si>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</si>
  <si>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</si>
  <si>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</si>
  <si>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</si>
  <si>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</si>
  <si>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</si>
  <si>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</si>
  <si>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</si>
  <si>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</si>
  <si>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</si>
  <si>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</si>
  <si>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</si>
  <si>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</si>
  <si>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</si>
  <si>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</si>
  <si>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</si>
  <si>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</si>
  <si>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</si>
  <si>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</si>
  <si>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</si>
  <si>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</si>
  <si>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</si>
  <si>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</si>
  <si>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</si>
  <si>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</si>
  <si>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</si>
  <si>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</si>
  <si>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</si>
  <si>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</si>
  <si>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</si>
  <si>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</si>
  <si>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</si>
  <si>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</si>
  <si>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</si>
  <si>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</si>
  <si>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</si>
  <si>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</si>
  <si>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</si>
  <si>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</si>
  <si>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</si>
  <si>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</si>
  <si>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</si>
  <si>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</si>
  <si>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</si>
  <si>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</si>
  <si>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</si>
  <si>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</si>
  <si>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</si>
  <si>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</si>
  <si>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</si>
  <si>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</si>
  <si>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</si>
  <si>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</si>
  <si>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</si>
  <si>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</si>
  <si>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</si>
  <si>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</si>
  <si>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</si>
  <si>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</si>
  <si>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</si>
  <si>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</si>
  <si>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</si>
  <si>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</si>
  <si>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</si>
  <si>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</si>
  <si>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</si>
  <si>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</si>
  <si>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</si>
  <si>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</si>
  <si>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</si>
  <si>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</si>
  <si>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</si>
  <si>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</si>
  <si>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</si>
  <si>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</si>
  <si>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</si>
  <si>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</si>
  <si>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</si>
  <si>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</si>
  <si>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</si>
  <si>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</si>
  <si>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</si>
  <si>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</si>
  <si>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</si>
  <si>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</si>
  <si>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</si>
  <si>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</si>
  <si>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</si>
  <si>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</si>
  <si>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</si>
  <si>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</si>
  <si>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</si>
  <si>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</si>
  <si>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</si>
  <si>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</si>
  <si>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</si>
  <si>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</si>
  <si>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</si>
  <si>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</si>
  <si>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</si>
  <si>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</si>
  <si>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</si>
  <si>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</si>
  <si>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</si>
  <si>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</si>
  <si>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</si>
  <si>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</si>
  <si>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</si>
  <si>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</si>
  <si>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</si>
  <si>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</si>
  <si>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</si>
  <si>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</si>
  <si>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</si>
  <si>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</si>
  <si>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</si>
  <si>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</si>
  <si>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</si>
  <si>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</si>
  <si>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</si>
  <si>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</si>
  <si>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</si>
  <si>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</si>
  <si>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</si>
  <si>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</si>
  <si>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</si>
  <si>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</si>
  <si>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</si>
  <si>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</si>
  <si>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</si>
  <si>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</si>
  <si>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</si>
  <si>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</si>
  <si>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</si>
  <si>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</si>
  <si>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</si>
  <si>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</si>
  <si>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</si>
  <si>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</si>
  <si>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</si>
  <si>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</si>
  <si>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</si>
  <si>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</si>
  <si>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</si>
  <si>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</si>
  <si>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</si>
  <si>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</si>
  <si>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</si>
  <si>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</si>
  <si>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</si>
  <si>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</si>
  <si>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</si>
  <si>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</si>
  <si>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</si>
  <si>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</si>
  <si>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</si>
  <si>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</si>
  <si>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</si>
  <si>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</si>
  <si>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</si>
  <si>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</si>
  <si>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</si>
  <si>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</si>
  <si>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</si>
  <si>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</si>
  <si>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</si>
  <si>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</si>
  <si>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</si>
  <si>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</si>
  <si>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</si>
  <si>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</si>
  <si>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</si>
  <si>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</si>
  <si>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</si>
  <si>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</si>
  <si>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</si>
  <si>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</si>
  <si>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</si>
  <si>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</si>
  <si>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</si>
  <si>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</si>
  <si>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</si>
  <si>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</si>
  <si>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</si>
  <si>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</si>
  <si>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</si>
  <si>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</si>
  <si>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</si>
  <si>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</si>
  <si>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</si>
  <si>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</si>
  <si>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</si>
  <si>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</si>
  <si>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</si>
  <si>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</si>
  <si>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</si>
  <si>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</si>
  <si>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</si>
  <si>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</si>
  <si>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</si>
  <si>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</si>
  <si>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</si>
  <si>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</si>
  <si>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</si>
  <si>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</si>
  <si>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</si>
  <si>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</si>
  <si>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</si>
  <si>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</si>
  <si>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</si>
  <si>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</si>
  <si>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</si>
  <si>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</si>
  <si>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</si>
  <si>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</si>
  <si>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</si>
  <si>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</si>
  <si>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</si>
  <si>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</si>
  <si>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</si>
  <si>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</si>
  <si>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</si>
  <si>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</si>
  <si>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</si>
  <si>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</si>
  <si>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</si>
  <si>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</si>
  <si>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</si>
  <si>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</si>
  <si>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</si>
  <si>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</si>
  <si>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</si>
  <si>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</si>
  <si>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</si>
  <si>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</si>
  <si>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</si>
  <si>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</si>
  <si>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</si>
  <si>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</si>
  <si>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</si>
  <si>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</si>
  <si>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</si>
  <si>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</si>
  <si>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</si>
  <si>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</si>
  <si>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</si>
  <si>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</si>
  <si>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</si>
  <si>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</si>
  <si>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</si>
  <si>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</si>
  <si>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</si>
  <si>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</si>
  <si>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</si>
  <si>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</si>
  <si>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</si>
  <si>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</si>
  <si>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</si>
  <si>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</si>
  <si>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</si>
  <si>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</si>
  <si>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</si>
  <si>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</si>
  <si>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</si>
  <si>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</si>
  <si>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</si>
  <si>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</si>
  <si>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</si>
  <si>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</si>
  <si>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</si>
  <si>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</si>
  <si>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</si>
  <si>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</si>
  <si>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</si>
  <si>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</si>
  <si>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</si>
  <si>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</si>
  <si>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</si>
  <si>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</si>
  <si>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</si>
  <si>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</si>
  <si>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</si>
  <si>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</si>
  <si>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</si>
  <si>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</si>
  <si>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</si>
  <si>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</si>
  <si>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</si>
  <si>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</si>
  <si>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</si>
  <si>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</si>
  <si>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</si>
  <si>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</si>
  <si>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</si>
  <si>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</si>
  <si>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</si>
  <si>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</si>
  <si>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</si>
  <si>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</si>
  <si>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</si>
  <si>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</si>
  <si>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</si>
  <si>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</si>
  <si>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</si>
  <si>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</si>
  <si>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</si>
  <si>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</si>
  <si>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</si>
  <si>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</si>
  <si>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</si>
  <si>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</si>
  <si>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</si>
  <si>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</si>
  <si>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</si>
  <si>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</si>
  <si>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</si>
  <si>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</si>
  <si>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</si>
  <si>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</si>
  <si>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</si>
  <si>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</si>
  <si>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</si>
  <si>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</si>
  <si>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</si>
  <si>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</si>
  <si>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</si>
  <si>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</si>
  <si>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</si>
  <si>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</si>
  <si>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</si>
  <si>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</si>
  <si>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</si>
  <si>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</si>
  <si>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</si>
  <si>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</si>
  <si>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</si>
  <si>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</si>
  <si>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</si>
  <si>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</si>
  <si>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</si>
  <si>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</si>
  <si>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</si>
  <si>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</si>
  <si>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</si>
  <si>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</si>
  <si>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</si>
  <si>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</si>
  <si>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</si>
  <si>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</si>
  <si>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</si>
  <si>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</si>
  <si>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</si>
  <si>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</si>
  <si>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</si>
  <si>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</si>
  <si>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</si>
  <si>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</si>
  <si>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</si>
  <si>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</si>
  <si>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</si>
  <si>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</si>
  <si>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</si>
  <si>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</si>
  <si>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</si>
  <si>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</si>
  <si>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</si>
  <si>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</si>
  <si>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</si>
  <si>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</si>
  <si>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</si>
  <si>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</si>
  <si>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</si>
  <si>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</si>
  <si>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</si>
  <si>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</si>
  <si>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</si>
  <si>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</si>
  <si>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</si>
  <si>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</si>
  <si>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</si>
  <si>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</si>
  <si>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</si>
  <si>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</si>
  <si>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</si>
  <si>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</si>
  <si>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</si>
  <si>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</si>
  <si>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</si>
  <si>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</si>
  <si>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</si>
  <si>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</si>
  <si>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</si>
  <si>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</si>
  <si>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</si>
  <si>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</si>
  <si>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</si>
  <si>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</si>
  <si>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</si>
  <si>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</si>
  <si>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</si>
  <si>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</si>
  <si>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</si>
  <si>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</si>
  <si>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</si>
  <si>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</si>
  <si>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</si>
  <si>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</si>
  <si>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</si>
  <si>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</si>
  <si>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</si>
  <si>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</si>
  <si>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</si>
  <si>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</si>
  <si>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</si>
  <si>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</si>
  <si>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</si>
  <si>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</si>
  <si>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</si>
  <si>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</si>
  <si>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</si>
  <si>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</si>
  <si>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</si>
  <si>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</si>
  <si>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</si>
  <si>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</si>
  <si>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</si>
  <si>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</si>
  <si>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</si>
  <si>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</si>
  <si>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</si>
  <si>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</si>
  <si>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</si>
  <si>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</si>
  <si>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</si>
  <si>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</si>
  <si>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</si>
  <si>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</si>
  <si>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</si>
  <si>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</si>
  <si>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</si>
  <si>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</si>
  <si>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</si>
  <si>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</si>
  <si>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</si>
  <si>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</si>
  <si>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</si>
  <si>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</si>
  <si>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</si>
  <si>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</si>
  <si>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</si>
  <si>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</si>
  <si>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</si>
  <si>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</si>
  <si>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</si>
  <si>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</si>
  <si>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</si>
  <si>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</si>
  <si>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</si>
  <si>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</si>
  <si>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</si>
  <si>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</si>
  <si>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</si>
  <si>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</si>
  <si>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</si>
  <si>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</si>
  <si>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</si>
  <si>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</si>
  <si>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</si>
  <si>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</si>
  <si>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</si>
  <si>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</si>
  <si>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</si>
  <si>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</si>
  <si>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</si>
  <si>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</si>
  <si>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</si>
  <si>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</si>
  <si>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</si>
  <si>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</si>
  <si>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</si>
  <si>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</si>
  <si>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</si>
  <si>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</si>
  <si>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</si>
  <si>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</si>
  <si>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</si>
  <si>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</si>
  <si>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</si>
  <si>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</si>
  <si>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</si>
  <si>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</si>
  <si>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</si>
  <si>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</si>
  <si>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</si>
  <si>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</si>
  <si>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</si>
  <si>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</si>
  <si>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</si>
  <si>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</si>
  <si>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</si>
  <si>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</si>
  <si>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</si>
  <si>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</si>
  <si>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</si>
  <si>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</si>
  <si>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</si>
  <si>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</si>
  <si>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</si>
  <si>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</si>
  <si>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</si>
  <si>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</si>
  <si>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</si>
  <si>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</si>
  <si>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</si>
  <si>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</si>
  <si>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</si>
  <si>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</si>
  <si>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</si>
  <si>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</si>
  <si>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</si>
  <si>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</si>
  <si>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</si>
  <si>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</si>
  <si>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</si>
  <si>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</si>
  <si>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</si>
  <si>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</si>
  <si>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</si>
  <si>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</si>
  <si>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</si>
  <si>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</si>
  <si>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</si>
  <si>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</si>
  <si>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</si>
  <si>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</si>
  <si>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</si>
  <si>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</si>
  <si>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</si>
  <si>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</si>
  <si>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</si>
  <si>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</si>
  <si>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</si>
  <si>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</si>
  <si>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</si>
  <si>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</si>
  <si>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</si>
  <si>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</si>
  <si>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</si>
  <si>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</si>
  <si>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</si>
  <si>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</si>
  <si>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</si>
  <si>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</si>
  <si>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</si>
  <si>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</si>
  <si>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</si>
  <si>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</si>
  <si>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</si>
  <si>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</si>
  <si>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</si>
  <si>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</si>
  <si>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</si>
  <si>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</si>
  <si>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</si>
  <si>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</si>
  <si>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</si>
  <si>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</si>
  <si>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</si>
  <si>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</si>
  <si>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</si>
  <si>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</si>
  <si>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</si>
  <si>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</si>
  <si>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</si>
  <si>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</si>
  <si>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</si>
  <si>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</si>
  <si>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</si>
  <si>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</si>
  <si>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</si>
  <si>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</si>
  <si>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</si>
  <si>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</si>
  <si>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</si>
  <si>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</si>
  <si>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</si>
  <si>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</si>
  <si>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</si>
  <si>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</si>
  <si>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</si>
  <si>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</si>
  <si>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</si>
  <si>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</si>
  <si>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</si>
  <si>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</si>
  <si>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</si>
  <si>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</si>
  <si>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</si>
  <si>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</si>
  <si>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</si>
  <si>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</si>
  <si>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</si>
  <si>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</si>
  <si>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</si>
  <si>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</si>
  <si>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</si>
  <si>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</si>
  <si>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</si>
  <si>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</si>
  <si>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</si>
  <si>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</si>
  <si>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</si>
  <si>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</si>
  <si>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</si>
  <si>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</si>
  <si>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</si>
  <si>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</si>
  <si>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</si>
  <si>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</si>
  <si>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</si>
  <si>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</si>
  <si>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</si>
  <si>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</si>
  <si>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</si>
  <si>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</si>
  <si>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</si>
  <si>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</si>
  <si>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</si>
  <si>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</si>
  <si>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</si>
  <si>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</si>
  <si>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</si>
  <si>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</si>
  <si>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</si>
  <si>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</si>
  <si>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</si>
  <si>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</si>
  <si>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</si>
  <si>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</si>
  <si>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</si>
  <si>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</si>
  <si>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</si>
  <si>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</si>
  <si>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</si>
  <si>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</si>
  <si>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</si>
  <si>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</si>
  <si>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</si>
  <si>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</si>
  <si>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</si>
  <si>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</si>
  <si>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</si>
  <si>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</si>
  <si>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</si>
  <si>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</si>
  <si>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</si>
  <si>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</si>
  <si>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</si>
  <si>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</si>
  <si>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</si>
  <si>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</si>
  <si>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</si>
  <si>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</si>
  <si>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</si>
  <si>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</si>
  <si>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</si>
  <si>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</si>
  <si>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</si>
  <si>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</si>
  <si>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</si>
  <si>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</si>
  <si>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</si>
  <si>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</si>
  <si>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</si>
  <si>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</si>
  <si>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</si>
  <si>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</si>
  <si>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</si>
  <si>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</si>
  <si>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</si>
  <si>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</si>
  <si>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</si>
  <si>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</si>
  <si>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</si>
  <si>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</si>
  <si>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</si>
  <si>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</si>
  <si>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</si>
  <si>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</si>
  <si>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</si>
  <si>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</si>
  <si>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</si>
  <si>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</si>
  <si>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</si>
  <si>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</si>
  <si>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</si>
  <si>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</si>
  <si>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</si>
  <si>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</si>
  <si>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</si>
  <si>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</si>
  <si>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</si>
  <si>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</si>
  <si>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</si>
  <si>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</si>
  <si>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</si>
  <si>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</si>
  <si>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</si>
  <si>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</si>
  <si>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</si>
  <si>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</si>
  <si>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</si>
  <si>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</si>
  <si>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</si>
  <si>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</si>
  <si>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</si>
  <si>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</si>
  <si>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</si>
  <si>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</si>
  <si>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</si>
  <si>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</si>
  <si>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</si>
  <si>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</si>
  <si>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</si>
  <si>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</si>
  <si>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</si>
  <si>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</si>
  <si>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</si>
  <si>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</si>
  <si>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</si>
  <si>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</si>
  <si>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</si>
  <si>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</si>
  <si>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</si>
  <si>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</si>
  <si>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</si>
  <si>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</si>
  <si>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</si>
  <si>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</si>
  <si>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</si>
  <si>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</si>
  <si>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</si>
  <si>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</si>
  <si>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</si>
  <si>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</si>
  <si>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</si>
  <si>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</si>
  <si>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</si>
  <si>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</si>
  <si>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</si>
  <si>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</si>
  <si>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</si>
  <si>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</si>
  <si>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</si>
  <si>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</si>
  <si>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</si>
  <si>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</si>
  <si>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</si>
  <si>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</si>
  <si>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</si>
  <si>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</si>
  <si>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</si>
  <si>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</si>
  <si>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</si>
  <si>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</si>
  <si>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</si>
  <si>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</si>
  <si>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</si>
  <si>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</si>
  <si>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</si>
  <si>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</si>
  <si>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</si>
  <si>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</si>
  <si>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</si>
  <si>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</si>
  <si>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</si>
  <si>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</si>
  <si>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</si>
  <si>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</si>
  <si>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</si>
  <si>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</si>
  <si>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</si>
  <si>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</si>
  <si>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</si>
  <si>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</si>
  <si>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</si>
  <si>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</si>
  <si>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</si>
  <si>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</si>
  <si>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</si>
  <si>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</si>
  <si>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</si>
  <si>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</si>
  <si>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</si>
  <si>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</si>
  <si>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</si>
  <si>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</si>
  <si>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</si>
  <si>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</si>
  <si>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</si>
  <si>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</si>
  <si>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</si>
  <si>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</si>
  <si>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</si>
  <si>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</si>
  <si>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</si>
  <si>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</si>
  <si>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</si>
  <si>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</si>
  <si>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</si>
  <si>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</si>
  <si>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</si>
  <si>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</si>
  <si>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</si>
  <si>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</si>
  <si>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</si>
  <si>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</si>
  <si>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</si>
  <si>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</si>
  <si>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</si>
  <si>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</si>
  <si>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</si>
  <si>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</si>
  <si>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</si>
  <si>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</si>
  <si>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</si>
  <si>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</si>
  <si>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</si>
  <si>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</si>
  <si>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</si>
  <si>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</si>
  <si>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</si>
  <si>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</si>
  <si>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</si>
  <si>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</si>
  <si>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</si>
  <si>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</si>
  <si>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</si>
  <si>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</si>
  <si>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</si>
  <si>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</si>
  <si>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</si>
  <si>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</si>
  <si>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</si>
  <si>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</si>
  <si>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</si>
  <si>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</si>
  <si>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</si>
  <si>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</si>
  <si>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</si>
  <si>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</si>
  <si>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</si>
  <si>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</si>
  <si>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</si>
  <si>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</si>
  <si>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</si>
  <si>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</si>
  <si>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</si>
  <si>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</si>
  <si>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</si>
  <si>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</si>
  <si>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</si>
  <si>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</si>
  <si>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</si>
  <si>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</si>
  <si>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</si>
  <si>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</si>
  <si>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</si>
  <si>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</si>
  <si>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</si>
  <si>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</si>
  <si>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</si>
  <si>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</si>
  <si>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</si>
  <si>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</si>
  <si>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</si>
  <si>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</si>
  <si>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</si>
  <si>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</si>
  <si>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</si>
  <si>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</si>
  <si>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</si>
  <si>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</si>
  <si>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</si>
  <si>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</si>
  <si>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</si>
  <si>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</si>
  <si>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</si>
  <si>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</si>
  <si>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</si>
  <si>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</si>
  <si>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</si>
  <si>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</si>
  <si>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</si>
  <si>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</si>
  <si>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</si>
  <si>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</si>
  <si>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</si>
  <si>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</si>
  <si>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</si>
  <si>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</si>
  <si>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</si>
  <si>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</si>
  <si>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</si>
  <si>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</si>
  <si>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</si>
  <si>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</si>
  <si>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</si>
  <si>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</si>
  <si>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</si>
  <si>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</si>
  <si>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</si>
  <si>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</si>
  <si>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</si>
  <si>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</si>
  <si>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</si>
  <si>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</si>
  <si>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</si>
  <si>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</si>
  <si>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</si>
  <si>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</si>
  <si>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</si>
  <si>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</si>
  <si>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</si>
  <si>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</si>
  <si>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</si>
  <si>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</si>
  <si>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</si>
  <si>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</si>
  <si>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</si>
  <si>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</si>
  <si>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</si>
  <si>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</si>
  <si>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</si>
  <si>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</si>
  <si>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</si>
  <si>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</si>
  <si>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</si>
  <si>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</si>
  <si>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</si>
  <si>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</si>
  <si>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</si>
  <si>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</si>
  <si>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</si>
  <si>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</si>
  <si>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</si>
  <si>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</si>
  <si>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</si>
  <si>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</si>
  <si>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</si>
  <si>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</si>
  <si>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</si>
  <si>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</si>
  <si>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</si>
  <si>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</si>
  <si>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</si>
  <si>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</si>
  <si>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</si>
  <si>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</si>
  <si>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</si>
  <si>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</si>
  <si>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</si>
  <si>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</si>
  <si>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</si>
  <si>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</si>
  <si>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</si>
  <si>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</si>
  <si>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</si>
  <si>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</si>
  <si>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</si>
  <si>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</si>
  <si>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</si>
  <si>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</si>
  <si>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</si>
  <si>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</si>
  <si>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</si>
  <si>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</si>
  <si>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</si>
  <si>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</si>
  <si>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</si>
  <si>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</si>
  <si>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</si>
  <si>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</si>
  <si>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</si>
  <si>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</si>
  <si>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</si>
  <si>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</si>
  <si>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</si>
  <si>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</si>
  <si>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</si>
  <si>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</si>
  <si>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</si>
  <si>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</si>
  <si>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</si>
  <si>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</si>
  <si>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</si>
  <si>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</si>
  <si>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</si>
  <si>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</si>
  <si>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</si>
  <si>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</si>
  <si>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</si>
  <si>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</si>
  <si>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</si>
  <si>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</si>
  <si>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</si>
  <si>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</si>
  <si>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</si>
  <si>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</si>
  <si>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</si>
  <si>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</si>
  <si>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</si>
  <si>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</si>
  <si>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</si>
  <si>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</si>
  <si>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</si>
  <si>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</si>
  <si>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</si>
  <si>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</si>
  <si>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</si>
  <si>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</si>
  <si>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</si>
  <si>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</si>
  <si>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</si>
  <si>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</si>
  <si>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</si>
  <si>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</si>
  <si>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</si>
  <si>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</si>
  <si>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</si>
  <si>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</si>
  <si>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</si>
  <si>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</si>
  <si>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</si>
  <si>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</si>
  <si>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</si>
  <si>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</si>
  <si>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</si>
  <si>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</si>
  <si>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</si>
  <si>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</si>
  <si>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</si>
  <si>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</si>
  <si>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</si>
  <si>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</si>
  <si>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</si>
  <si>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</si>
  <si>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</si>
  <si>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</si>
  <si>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</si>
  <si>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</si>
  <si>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</si>
  <si>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</si>
  <si>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</si>
  <si>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</si>
  <si>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</si>
  <si>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</si>
  <si>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</si>
  <si>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</si>
  <si>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</si>
  <si>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</si>
  <si>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</si>
  <si>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</si>
  <si>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</si>
  <si>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</si>
  <si>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</si>
  <si>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</si>
  <si>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</si>
  <si>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</si>
  <si>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</si>
  <si>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</si>
  <si>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</si>
  <si>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</si>
  <si>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</si>
  <si>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</si>
  <si>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</si>
  <si>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</si>
  <si>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</si>
  <si>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</si>
  <si>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</si>
  <si>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</si>
  <si>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</si>
  <si>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</si>
  <si>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</si>
  <si>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</si>
  <si>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</si>
  <si>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</si>
  <si>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</si>
  <si>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</si>
  <si>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</si>
  <si>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</si>
  <si>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</si>
  <si>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</si>
  <si>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</si>
  <si>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</si>
  <si>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</si>
  <si>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</si>
  <si>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</si>
  <si>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</si>
  <si>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</si>
  <si>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</si>
  <si>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</si>
  <si>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</si>
  <si>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</si>
  <si>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</si>
  <si>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</si>
  <si>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</si>
  <si>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</si>
  <si>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</si>
  <si>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</si>
  <si>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</si>
  <si>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</si>
  <si>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</si>
  <si>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</si>
  <si>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</si>
  <si>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</si>
  <si>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</si>
  <si>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</si>
  <si>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</si>
  <si>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</si>
  <si>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</si>
  <si>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</si>
  <si>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</si>
  <si>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</si>
  <si>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</si>
  <si>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</si>
  <si>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</si>
  <si>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</si>
  <si>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</si>
  <si>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</si>
  <si>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</si>
  <si>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</si>
  <si>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</si>
  <si>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</si>
  <si>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</si>
  <si>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</si>
  <si>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</si>
  <si>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</si>
  <si>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</si>
  <si>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</si>
  <si>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</si>
  <si>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</si>
  <si>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</si>
  <si>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</si>
  <si>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</si>
  <si>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</si>
  <si>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</si>
  <si>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</si>
  <si>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</si>
  <si>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</si>
  <si>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</si>
  <si>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</si>
  <si>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</si>
  <si>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</si>
  <si>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</si>
  <si>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</si>
  <si>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</si>
  <si>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</si>
  <si>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</si>
  <si>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</si>
  <si>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</si>
  <si>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</si>
  <si>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</si>
  <si>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</si>
  <si>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</si>
  <si>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</si>
  <si>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</si>
  <si>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</si>
  <si>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</si>
  <si>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</si>
  <si>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</si>
  <si>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</si>
  <si>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</si>
  <si>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</si>
  <si>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</si>
  <si>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</si>
  <si>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</si>
  <si>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</si>
  <si>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</si>
  <si>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</si>
  <si>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</si>
  <si>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</si>
  <si>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</si>
  <si>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</si>
  <si>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</si>
  <si>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</si>
  <si>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</si>
  <si>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</si>
  <si>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</si>
  <si>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</si>
  <si>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</si>
  <si>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</si>
  <si>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</si>
  <si>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</si>
  <si>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</si>
  <si>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</si>
  <si>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</si>
  <si>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</si>
  <si>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</si>
  <si>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</si>
  <si>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</si>
  <si>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</si>
  <si>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</si>
  <si>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</si>
  <si>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</si>
  <si>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</si>
  <si>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</si>
  <si>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</si>
  <si>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</si>
  <si>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</si>
  <si>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</si>
  <si>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</si>
  <si>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</si>
  <si>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</si>
  <si>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</si>
  <si>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</si>
  <si>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</si>
  <si>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</si>
  <si>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</si>
  <si>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</si>
  <si>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</si>
  <si>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</si>
  <si>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</si>
  <si>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</si>
  <si>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</si>
  <si>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</si>
  <si>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</si>
  <si>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</si>
  <si>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</si>
  <si>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</si>
  <si>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</si>
  <si>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</si>
  <si>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</si>
  <si>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</si>
  <si>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</si>
  <si>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</si>
  <si>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</si>
  <si>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</si>
  <si>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</si>
  <si>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</si>
  <si>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</si>
  <si>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</si>
  <si>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</si>
  <si>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</si>
  <si>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</si>
  <si>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</si>
  <si>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</si>
  <si>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</si>
  <si>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</si>
  <si>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</si>
  <si>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</si>
  <si>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</si>
  <si>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</si>
  <si>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</si>
  <si>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</si>
  <si>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</si>
  <si>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</si>
  <si>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</si>
  <si>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</si>
  <si>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</si>
  <si>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</si>
  <si>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</si>
  <si>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</si>
  <si>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</si>
  <si>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</si>
  <si>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</si>
  <si>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</si>
  <si>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</si>
  <si>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</si>
  <si>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</si>
  <si>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</si>
  <si>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</si>
  <si>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</si>
  <si>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</si>
  <si>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</si>
  <si>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</si>
  <si>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</si>
  <si>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</si>
  <si>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</si>
  <si>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</si>
  <si>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</si>
  <si>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</si>
  <si>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</si>
  <si>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</si>
  <si>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</si>
  <si>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</si>
  <si>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</si>
  <si>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</si>
  <si>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</si>
  <si>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</si>
  <si>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</si>
  <si>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</si>
  <si>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</si>
  <si>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</si>
  <si>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</si>
  <si>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</si>
  <si>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</si>
  <si>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</si>
  <si>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</si>
  <si>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</si>
  <si>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</si>
  <si>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</si>
  <si>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</si>
  <si>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</si>
  <si>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</si>
  <si>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</si>
  <si>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</si>
  <si>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</si>
  <si>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</si>
  <si>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</si>
  <si>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</si>
  <si>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</si>
  <si>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</si>
  <si>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</si>
  <si>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</si>
  <si>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</si>
  <si>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</si>
  <si>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</si>
  <si>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</si>
  <si>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</si>
  <si>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</si>
  <si>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</si>
  <si>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</si>
  <si>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</si>
  <si>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</si>
  <si>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</si>
  <si>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</si>
  <si>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</si>
  <si>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</si>
  <si>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</si>
  <si>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</si>
  <si>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</si>
  <si>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</si>
  <si>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</si>
  <si>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</si>
  <si>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</si>
  <si>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</si>
  <si>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</si>
  <si>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</si>
  <si>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</si>
  <si>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</si>
  <si>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</si>
  <si>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</si>
  <si>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</si>
  <si>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</si>
  <si>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</si>
  <si>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</si>
  <si>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</si>
  <si>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</si>
  <si>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</si>
  <si>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</si>
  <si>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</si>
  <si>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</si>
  <si>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</si>
  <si>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</si>
  <si>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</si>
  <si>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</si>
  <si>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</si>
  <si>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</si>
  <si>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</si>
  <si>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</si>
  <si>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</si>
  <si>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</si>
  <si>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</si>
  <si>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</si>
  <si>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</si>
  <si>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</si>
  <si>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</si>
  <si>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</si>
  <si>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</si>
  <si>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</si>
  <si>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</si>
  <si>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</si>
  <si>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</si>
  <si>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</si>
  <si>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</si>
  <si>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</si>
  <si>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</si>
  <si>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</si>
  <si>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</si>
  <si>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</si>
  <si>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</si>
  <si>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</si>
  <si>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</si>
  <si>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</si>
  <si>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</si>
  <si>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</si>
  <si>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</si>
  <si>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</si>
  <si>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</si>
  <si>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</si>
  <si>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</si>
  <si>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</si>
  <si>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</si>
  <si>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</si>
  <si>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</si>
  <si>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</si>
  <si>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</si>
  <si>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</si>
  <si>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</si>
  <si>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</si>
  <si>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</si>
  <si>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</si>
  <si>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</si>
  <si>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</si>
  <si>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</si>
  <si>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</si>
  <si>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</si>
  <si>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</si>
  <si>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</si>
  <si>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</si>
  <si>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</si>
  <si>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</si>
  <si>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</si>
  <si>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</si>
  <si>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</si>
  <si>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</si>
  <si>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</si>
  <si>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</si>
  <si>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</si>
  <si>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</si>
  <si>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</si>
  <si>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</si>
  <si>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</si>
  <si>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</si>
  <si>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</si>
  <si>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</si>
  <si>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</si>
  <si>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</si>
  <si>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</si>
  <si>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</si>
  <si>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</si>
  <si>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</si>
  <si>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</si>
  <si>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</si>
  <si>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</si>
  <si>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</si>
  <si>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</si>
  <si>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</si>
  <si>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</si>
  <si>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</si>
  <si>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</si>
  <si>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</si>
  <si>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</si>
  <si>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</si>
  <si>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</si>
  <si>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</si>
  <si>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</si>
  <si>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</si>
  <si>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</si>
  <si>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</si>
  <si>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</si>
  <si>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</si>
  <si>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</si>
  <si>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</si>
  <si>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</si>
  <si>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</si>
  <si>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</si>
  <si>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</si>
  <si>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</si>
  <si>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</si>
  <si>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</si>
  <si>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</si>
  <si>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</si>
  <si>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</si>
  <si>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</si>
  <si>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</si>
  <si>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</si>
  <si>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</si>
  <si>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</si>
  <si>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</si>
  <si>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</si>
  <si>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</si>
  <si>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</si>
  <si>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</si>
  <si>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</si>
  <si>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</si>
  <si>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</si>
  <si>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</si>
  <si>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</si>
  <si>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</si>
  <si>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</si>
  <si>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</si>
  <si>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</si>
  <si>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</si>
  <si>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</si>
  <si>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</si>
  <si>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</si>
  <si>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</si>
  <si>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</si>
  <si>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</si>
  <si>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</si>
  <si>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</si>
  <si>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</si>
  <si>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</si>
  <si>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</si>
  <si>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</si>
  <si>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</si>
  <si>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</si>
  <si>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</si>
  <si>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</si>
  <si>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</si>
  <si>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</si>
  <si>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</si>
  <si>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</si>
  <si>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</si>
  <si>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</si>
  <si>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</si>
  <si>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</si>
  <si>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</si>
  <si>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</si>
  <si>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</si>
  <si>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</si>
  <si>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</si>
  <si>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</si>
  <si>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</si>
  <si>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</si>
  <si>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</si>
  <si>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</si>
  <si>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</si>
  <si>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</si>
  <si>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</si>
  <si>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</si>
  <si>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</si>
  <si>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</si>
  <si>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</si>
  <si>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</si>
  <si>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</si>
  <si>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</si>
  <si>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</si>
  <si>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</si>
  <si>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</si>
  <si>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</si>
  <si>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</si>
  <si>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</si>
  <si>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</si>
  <si>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</si>
  <si>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</si>
  <si>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</si>
  <si>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</si>
  <si>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</si>
  <si>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</si>
  <si>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</si>
  <si>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</si>
  <si>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</si>
  <si>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</si>
  <si>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</si>
  <si>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</si>
  <si>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</si>
  <si>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</si>
  <si>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</si>
  <si>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</si>
  <si>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</si>
  <si>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</si>
  <si>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</si>
  <si>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</si>
  <si>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</si>
  <si>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</si>
  <si>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</si>
  <si>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</si>
  <si>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</si>
  <si>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</si>
  <si>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</si>
  <si>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</si>
  <si>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</si>
  <si>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</si>
  <si>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</si>
  <si>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</si>
  <si>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</si>
  <si>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</si>
  <si>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</si>
  <si>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</si>
  <si>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</si>
  <si>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</si>
  <si>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</si>
  <si>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</si>
  <si>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</si>
  <si>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</si>
  <si>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</si>
  <si>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</si>
  <si>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</si>
  <si>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</si>
  <si>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</si>
  <si>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</si>
  <si>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</si>
  <si>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</si>
  <si>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</si>
  <si>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</si>
  <si>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</si>
  <si>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</si>
  <si>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</si>
  <si>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</si>
  <si>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</si>
  <si>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</si>
  <si>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</si>
  <si>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</si>
  <si>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</si>
  <si>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</si>
  <si>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</si>
  <si>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</si>
  <si>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</si>
  <si>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</si>
  <si>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</si>
  <si>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</si>
  <si>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</si>
  <si>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</si>
  <si>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</si>
  <si>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</si>
  <si>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</si>
  <si>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</si>
  <si>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</si>
  <si>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</si>
  <si>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</si>
  <si>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</si>
  <si>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</si>
  <si>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</si>
  <si>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</si>
  <si>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</si>
  <si>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</si>
  <si>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</si>
  <si>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</si>
  <si>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</si>
  <si>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</si>
  <si>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</si>
  <si>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</si>
  <si>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</si>
  <si>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</si>
  <si>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</si>
  <si>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</si>
  <si>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</si>
  <si>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</si>
  <si>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</si>
  <si>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</si>
  <si>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</si>
  <si>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</si>
  <si>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</si>
  <si>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</si>
  <si>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</si>
  <si>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</si>
  <si>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</si>
  <si>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</si>
  <si>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</si>
  <si>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</si>
  <si>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</si>
  <si>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</si>
  <si>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</si>
  <si>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</si>
  <si>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</si>
  <si>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</si>
  <si>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</si>
  <si>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</si>
  <si>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</si>
  <si>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</si>
  <si>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</si>
  <si>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</si>
  <si>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</si>
  <si>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</si>
  <si>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</si>
  <si>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</si>
  <si>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</si>
  <si>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</si>
  <si>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</si>
  <si>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</si>
  <si>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</si>
  <si>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</si>
  <si>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</si>
  <si>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</si>
  <si>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</si>
  <si>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</si>
  <si>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</si>
  <si>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</si>
  <si>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</si>
  <si>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</si>
  <si>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</si>
  <si>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</si>
  <si>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</si>
  <si>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</si>
  <si>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</si>
  <si>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</si>
  <si>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</si>
  <si>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</si>
  <si>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</si>
  <si>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</si>
  <si>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</si>
  <si>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</si>
  <si>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</si>
  <si>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</si>
  <si>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</si>
  <si>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</si>
  <si>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</si>
  <si>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</si>
  <si>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</si>
  <si>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</si>
  <si>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</si>
  <si>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</si>
  <si>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</si>
  <si>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</si>
  <si>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</si>
  <si>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</si>
  <si>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</si>
  <si>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</si>
  <si>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</si>
  <si>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</si>
  <si>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</si>
  <si>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</si>
  <si>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</si>
  <si>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</si>
  <si>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</si>
  <si>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</si>
  <si>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</si>
  <si>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</si>
  <si>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</si>
  <si>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</si>
  <si>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</si>
  <si>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</si>
  <si>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</si>
  <si>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</si>
  <si>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</si>
  <si>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</si>
  <si>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</si>
  <si>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</si>
  <si>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</si>
  <si>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</si>
  <si>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</si>
  <si>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</si>
  <si>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</si>
  <si>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</si>
  <si>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</si>
  <si>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</si>
  <si>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</si>
  <si>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</si>
  <si>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</si>
  <si>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</si>
  <si>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</si>
  <si>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</si>
  <si>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</si>
  <si>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</si>
  <si>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</si>
  <si>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</si>
  <si>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</si>
  <si>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</si>
  <si>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</si>
  <si>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</si>
  <si>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</si>
  <si>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</si>
  <si>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</si>
  <si>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</si>
  <si>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</si>
  <si>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</si>
  <si>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</si>
  <si>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</si>
  <si>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</si>
  <si>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</si>
  <si>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</si>
  <si>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</si>
  <si>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</si>
  <si>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</si>
  <si>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</si>
  <si>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</si>
  <si>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</si>
  <si>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</si>
  <si>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</si>
  <si>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</si>
  <si>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</si>
  <si>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</si>
  <si>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</si>
  <si>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</si>
  <si>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</si>
  <si>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</si>
  <si>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</si>
  <si>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</si>
  <si>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</si>
  <si>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</si>
  <si>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</si>
  <si>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</si>
  <si>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</si>
  <si>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</si>
  <si>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</si>
  <si>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</si>
  <si>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</si>
  <si>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</si>
  <si>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</si>
  <si>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</si>
  <si>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</si>
  <si>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</si>
  <si>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</si>
  <si>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</si>
  <si>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</si>
  <si>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</si>
  <si>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</si>
  <si>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</si>
  <si>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</si>
  <si>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</si>
  <si>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</si>
  <si>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</si>
  <si>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</si>
  <si>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</si>
  <si>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</si>
  <si>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</si>
  <si>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</si>
  <si>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</si>
  <si>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</si>
  <si>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</si>
  <si>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</si>
  <si>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</si>
  <si>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</si>
  <si>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</si>
  <si>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</si>
  <si>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</si>
  <si>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</si>
  <si>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</si>
  <si>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</si>
  <si>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</si>
  <si>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</si>
  <si>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</si>
  <si>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</si>
  <si>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</si>
  <si>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</si>
  <si>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</si>
  <si>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</si>
  <si>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</si>
  <si>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</si>
  <si>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</si>
  <si>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</si>
  <si>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</si>
  <si>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</si>
  <si>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</si>
  <si>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</si>
  <si>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</si>
  <si>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</si>
  <si>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</si>
  <si>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</si>
  <si>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</si>
  <si>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</si>
  <si>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</si>
  <si>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</si>
  <si>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</si>
  <si>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</si>
  <si>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</si>
  <si>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</si>
  <si>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</si>
  <si>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</si>
  <si>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</si>
  <si>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</si>
  <si>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</si>
  <si>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</si>
  <si>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</si>
  <si>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</si>
  <si>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</si>
  <si>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</si>
  <si>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</si>
  <si>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</si>
  <si>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</si>
  <si>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</si>
  <si>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</si>
  <si>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</si>
  <si>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</si>
  <si>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</si>
  <si>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</si>
  <si>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</si>
  <si>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</si>
  <si>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</si>
  <si>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</si>
  <si>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</si>
  <si>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</si>
  <si>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</si>
  <si>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</si>
  <si>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</si>
  <si>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</si>
  <si>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</si>
  <si>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</si>
  <si>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</si>
  <si>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</si>
  <si>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</si>
  <si>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</si>
  <si>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</si>
  <si>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</si>
  <si>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</si>
  <si>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</si>
  <si>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</si>
  <si>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</si>
  <si>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</si>
  <si>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</si>
  <si>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</si>
  <si>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</si>
  <si>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</si>
  <si>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</si>
  <si>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</si>
  <si>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</si>
  <si>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</si>
  <si>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</si>
  <si>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</si>
  <si>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</si>
  <si>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</si>
  <si>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</si>
  <si>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</si>
  <si>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</si>
  <si>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</si>
  <si>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</si>
  <si>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</si>
  <si>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</si>
  <si>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</si>
  <si>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</si>
  <si>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</si>
  <si>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</si>
  <si>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</si>
  <si>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</si>
  <si>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</si>
  <si>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</si>
  <si>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</si>
  <si>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</si>
  <si>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</si>
  <si>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</si>
  <si>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</si>
  <si>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</si>
  <si>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</si>
  <si>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</si>
  <si>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</si>
  <si>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</si>
  <si>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</si>
  <si>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</si>
  <si>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</si>
  <si>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</si>
  <si>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</si>
  <si>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</si>
  <si>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</si>
  <si>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</si>
  <si>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</si>
  <si>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</si>
  <si>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</si>
  <si>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</si>
  <si>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</si>
  <si>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</si>
  <si>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</si>
  <si>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</si>
  <si>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</si>
  <si>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</si>
  <si>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</si>
  <si>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</si>
  <si>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</si>
  <si>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</si>
  <si>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</si>
  <si>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</si>
  <si>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</si>
  <si>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</si>
  <si>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</si>
  <si>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</si>
  <si>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</si>
  <si>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</si>
  <si>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</si>
  <si>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</si>
  <si>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</si>
  <si>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</si>
  <si>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</si>
  <si>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</si>
  <si>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</si>
  <si>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</si>
  <si>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</si>
  <si>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</si>
  <si>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</si>
  <si>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</si>
  <si>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</si>
  <si>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</si>
  <si>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</si>
  <si>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</si>
  <si>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</si>
  <si>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</si>
  <si>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</si>
  <si>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</si>
  <si>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</si>
  <si>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</si>
  <si>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</si>
  <si>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</si>
  <si>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</si>
  <si>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</si>
  <si>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</si>
  <si>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</si>
  <si>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</si>
  <si>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</si>
  <si>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</si>
  <si>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</si>
  <si>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</si>
  <si>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</si>
  <si>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</si>
  <si>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</si>
  <si>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</si>
  <si>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</si>
  <si>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</si>
  <si>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</si>
  <si>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</si>
  <si>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</si>
  <si>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</si>
  <si>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</si>
  <si>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</si>
  <si>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</si>
  <si>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</si>
  <si>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</si>
  <si>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</si>
  <si>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</si>
  <si>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</si>
  <si>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</si>
  <si>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</si>
  <si>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</si>
  <si>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</si>
  <si>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</si>
  <si>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</si>
  <si>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</si>
  <si>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</si>
  <si>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</si>
  <si>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</si>
  <si>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</si>
  <si>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</si>
  <si>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</si>
  <si>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</si>
  <si>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</si>
  <si>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</si>
  <si>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</si>
  <si>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</si>
  <si>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</si>
  <si>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</si>
  <si>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</si>
  <si>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</si>
  <si>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</si>
  <si>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</si>
  <si>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</si>
  <si>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</si>
  <si>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</si>
  <si>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</si>
  <si>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</si>
  <si>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</si>
  <si>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</si>
  <si>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</si>
  <si>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</si>
  <si>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</si>
  <si>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</si>
  <si>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</si>
  <si>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</si>
  <si>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</si>
  <si>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</si>
  <si>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</si>
  <si>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</si>
  <si>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</si>
  <si>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</si>
  <si>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</si>
  <si>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</si>
  <si>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</si>
  <si>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</si>
  <si>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</si>
  <si>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</si>
  <si>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</si>
  <si>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</si>
  <si>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</si>
  <si>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</si>
  <si>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</si>
  <si>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</si>
  <si>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</si>
  <si>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</si>
  <si>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</si>
  <si>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</si>
  <si>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</si>
  <si>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</si>
  <si>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</si>
  <si>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</si>
  <si>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</si>
  <si>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</si>
  <si>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</si>
  <si>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</si>
  <si>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</si>
  <si>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</si>
  <si>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</si>
  <si>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</si>
  <si>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</si>
  <si>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</si>
  <si>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</si>
  <si>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</si>
  <si>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</si>
  <si>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</si>
  <si>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</si>
  <si>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</si>
  <si>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</si>
  <si>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</si>
  <si>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</si>
  <si>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</si>
  <si>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</si>
  <si>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</si>
  <si>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</si>
  <si>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</si>
  <si>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</si>
  <si>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</si>
  <si>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</si>
  <si>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</si>
  <si>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</si>
  <si>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</si>
  <si>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</si>
  <si>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</si>
  <si>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</si>
  <si>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</si>
  <si>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</si>
  <si>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</si>
  <si>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</si>
  <si>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</si>
  <si>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</si>
  <si>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</si>
  <si>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</si>
  <si>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</si>
  <si>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</si>
  <si>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</si>
  <si>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</si>
  <si>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</si>
  <si>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</si>
  <si>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</si>
  <si>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</si>
  <si>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</si>
  <si>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</si>
  <si>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</si>
  <si>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</si>
  <si>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</si>
  <si>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</si>
  <si>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</si>
  <si>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</si>
  <si>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</si>
  <si>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</si>
  <si>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</si>
  <si>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</si>
  <si>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</si>
  <si>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</si>
  <si>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</si>
  <si>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</si>
  <si>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</si>
  <si>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</si>
  <si>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</si>
  <si>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</si>
  <si>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</si>
  <si>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</si>
  <si>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</si>
  <si>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</si>
  <si>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</si>
  <si>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</si>
  <si>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</si>
  <si>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</si>
  <si>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</si>
  <si>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</si>
  <si>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</si>
  <si>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</si>
  <si>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</si>
  <si>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</si>
  <si>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</si>
  <si>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</si>
  <si>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</si>
  <si>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</si>
  <si>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</si>
  <si>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</si>
  <si>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</si>
  <si>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</si>
  <si>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</si>
  <si>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</si>
  <si>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</si>
  <si>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</si>
  <si>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</si>
  <si>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</si>
  <si>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</si>
  <si>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</si>
  <si>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</si>
  <si>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</si>
  <si>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</si>
  <si>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</si>
  <si>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</si>
  <si>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</si>
  <si>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</si>
  <si>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</si>
  <si>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</si>
  <si>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</si>
  <si>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</si>
  <si>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</si>
  <si>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</si>
  <si>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</si>
  <si>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</si>
  <si>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</si>
  <si>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</si>
  <si>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</si>
  <si>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</si>
  <si>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</si>
  <si>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</si>
  <si>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</si>
  <si>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</si>
  <si>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</si>
  <si>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</si>
  <si>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</si>
  <si>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</si>
  <si>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</si>
  <si>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</si>
  <si>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</si>
  <si>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</si>
  <si>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</si>
  <si>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</si>
  <si>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</si>
  <si>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</si>
  <si>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</si>
  <si>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</si>
  <si>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</si>
  <si>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</si>
  <si>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</si>
  <si>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</si>
  <si>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</si>
  <si>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</si>
  <si>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</si>
  <si>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</si>
  <si>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</si>
  <si>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</si>
  <si>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</si>
  <si>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</si>
  <si>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</si>
  <si>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</si>
  <si>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</si>
  <si>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</si>
  <si>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</si>
  <si>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</si>
  <si>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</si>
  <si>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</si>
  <si>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</si>
  <si>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</si>
  <si>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</si>
  <si>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</si>
  <si>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</si>
  <si>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</si>
  <si>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</si>
  <si>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</si>
  <si>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</si>
  <si>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</si>
  <si>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</si>
  <si>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</si>
  <si>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</si>
  <si>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</si>
  <si>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</si>
  <si>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</si>
  <si>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</si>
  <si>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</si>
  <si>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</si>
  <si>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</si>
  <si>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</si>
  <si>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</si>
  <si>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</si>
  <si>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</si>
  <si>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</si>
  <si>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</si>
  <si>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</si>
  <si>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</si>
  <si>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</si>
  <si>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</si>
  <si>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</si>
  <si>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</si>
  <si>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</si>
  <si>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</si>
  <si>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</si>
  <si>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</si>
  <si>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</si>
  <si>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</si>
  <si>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</si>
  <si>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</si>
  <si>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</si>
  <si>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</si>
  <si>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</si>
  <si>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</si>
  <si>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</si>
  <si>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</si>
  <si>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</si>
  <si>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</si>
  <si>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</si>
  <si>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</si>
  <si>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</si>
  <si>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</si>
  <si>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</si>
  <si>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</si>
  <si>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</si>
  <si>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</si>
  <si>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</si>
  <si>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</si>
  <si>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</si>
  <si>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</si>
  <si>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</si>
  <si>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</si>
  <si>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</si>
  <si>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</si>
  <si>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</si>
  <si>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</si>
  <si>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</si>
  <si>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</si>
  <si>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</si>
  <si>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</si>
  <si>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</si>
  <si>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</si>
  <si>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</si>
  <si>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</si>
  <si>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</si>
  <si>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</si>
  <si>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</si>
  <si>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</si>
  <si>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</si>
  <si>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</si>
  <si>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</si>
  <si>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</si>
  <si>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</si>
  <si>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</si>
  <si>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</si>
  <si>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</si>
  <si>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</si>
  <si>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</si>
  <si>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</si>
  <si>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</si>
  <si>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</si>
  <si>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</si>
  <si>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</si>
  <si>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</si>
  <si>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</si>
  <si>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</si>
  <si>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</si>
  <si>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</si>
  <si>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</si>
  <si>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</si>
  <si>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</si>
  <si>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</si>
  <si>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</si>
  <si>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</si>
  <si>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</si>
  <si>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</si>
  <si>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</si>
  <si>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</si>
  <si>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</si>
  <si>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</si>
  <si>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</si>
  <si>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</si>
  <si>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</si>
  <si>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</si>
  <si>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</si>
  <si>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</si>
  <si>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</si>
  <si>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</si>
  <si>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</si>
  <si>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</si>
  <si>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</si>
  <si>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</si>
  <si>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</si>
  <si>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</si>
  <si>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</si>
  <si>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</si>
  <si>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</si>
  <si>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</si>
  <si>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</si>
  <si>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</si>
  <si>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</si>
  <si>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</si>
  <si>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</si>
  <si>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</si>
  <si>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</si>
  <si>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</si>
  <si>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</si>
  <si>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</si>
  <si>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</si>
  <si>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</si>
  <si>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</si>
  <si>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</si>
  <si>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</si>
  <si>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</si>
  <si>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</si>
  <si>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</si>
  <si>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</si>
  <si>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</si>
  <si>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</si>
  <si>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</si>
  <si>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</si>
  <si>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</si>
  <si>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</si>
  <si>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</si>
  <si>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</si>
  <si>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</si>
  <si>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</si>
  <si>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</si>
  <si>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</si>
  <si>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</si>
  <si>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</si>
  <si>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</si>
  <si>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</si>
  <si>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</si>
  <si>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</si>
  <si>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</si>
  <si>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</si>
  <si>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</si>
  <si>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</si>
  <si>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</si>
  <si>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</si>
  <si>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</si>
  <si>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</si>
  <si>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</si>
  <si>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</si>
  <si>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</si>
  <si>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</si>
  <si>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</si>
  <si>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</si>
  <si>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</si>
  <si>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</si>
  <si>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</si>
  <si>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</si>
  <si>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</si>
  <si>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</si>
  <si>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</si>
  <si>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</si>
  <si>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</si>
  <si>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</si>
  <si>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</si>
  <si>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</si>
  <si>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</si>
  <si>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</si>
  <si>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</si>
  <si>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</si>
  <si>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</si>
  <si>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</si>
  <si>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</si>
  <si>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</si>
  <si>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</si>
  <si>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</si>
  <si>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</si>
  <si>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</si>
  <si>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</si>
  <si>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</si>
  <si>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</si>
  <si>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</si>
  <si>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</si>
  <si>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</si>
  <si>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</si>
  <si>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</si>
  <si>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</si>
  <si>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</si>
  <si>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</si>
  <si>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</si>
  <si>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</si>
  <si>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</si>
  <si>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</si>
  <si>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</si>
  <si>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</si>
  <si>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</si>
  <si>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</si>
  <si>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</si>
  <si>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</si>
  <si>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</si>
  <si>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</si>
  <si>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</si>
  <si>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</si>
  <si>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</si>
  <si>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</si>
  <si>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</si>
  <si>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</si>
  <si>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</si>
  <si>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</si>
  <si>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</si>
  <si>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</si>
  <si>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</si>
  <si>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</si>
  <si>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</si>
  <si>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</si>
  <si>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</si>
  <si>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</si>
  <si>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</si>
  <si>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</si>
  <si>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</si>
  <si>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</si>
  <si>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</si>
  <si>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</si>
  <si>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</si>
  <si>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</si>
  <si>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</si>
  <si>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</si>
  <si>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</si>
  <si>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</si>
  <si>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</si>
  <si>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</si>
  <si>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</si>
  <si>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</si>
  <si>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</si>
  <si>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</si>
  <si>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</si>
  <si>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</si>
  <si>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</si>
  <si>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</si>
  <si>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</si>
  <si>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</si>
  <si>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</si>
  <si>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</si>
  <si>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</si>
  <si>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</si>
  <si>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</si>
  <si>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</si>
  <si>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</si>
  <si>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</si>
  <si>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</si>
  <si>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</si>
  <si>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</si>
  <si>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</si>
  <si>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</si>
  <si>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</si>
  <si>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</si>
  <si>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</si>
  <si>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</si>
  <si>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</si>
  <si>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</si>
  <si>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</si>
  <si>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</si>
  <si>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</si>
  <si>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</si>
  <si>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</si>
  <si>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</si>
  <si>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</si>
  <si>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</si>
  <si>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</si>
  <si>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</si>
  <si>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</si>
  <si>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</si>
  <si>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</si>
  <si>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</si>
  <si>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</si>
  <si>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</si>
  <si>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</si>
  <si>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</si>
  <si>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</si>
  <si>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</si>
  <si>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</si>
  <si>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</si>
  <si>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</si>
  <si>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</si>
  <si>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</si>
  <si>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</si>
  <si>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</si>
  <si>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</si>
  <si>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</si>
  <si>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</si>
  <si>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</si>
  <si>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</si>
  <si>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</si>
  <si>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</si>
  <si>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</si>
  <si>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</si>
  <si>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</si>
  <si>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</si>
  <si>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</si>
  <si>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</si>
  <si>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</si>
  <si>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</si>
  <si>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</si>
  <si>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</si>
  <si>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</si>
  <si>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</si>
  <si>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</si>
  <si>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</si>
  <si>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</si>
  <si>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</si>
  <si>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</si>
  <si>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</si>
  <si>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</si>
  <si>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</si>
  <si>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</si>
  <si>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</si>
  <si>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</si>
  <si>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</si>
  <si>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</si>
  <si>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</si>
  <si>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</si>
  <si>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</si>
  <si>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</si>
  <si>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</si>
  <si>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</si>
  <si>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</si>
  <si>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</si>
  <si>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</si>
  <si>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</si>
  <si>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</si>
  <si>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</si>
  <si>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</si>
  <si>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</si>
  <si>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</si>
  <si>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</si>
  <si>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</si>
  <si>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</si>
  <si>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</si>
  <si>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</si>
  <si>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</si>
  <si>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</si>
  <si>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</si>
  <si>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</si>
  <si>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</si>
  <si>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</si>
  <si>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</si>
  <si>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</si>
  <si>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</si>
  <si>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</si>
  <si>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</si>
  <si>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</si>
  <si>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</si>
  <si>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</si>
  <si>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</si>
  <si>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</si>
  <si>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</si>
  <si>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</si>
  <si>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</si>
  <si>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</si>
  <si>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</si>
  <si>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</si>
  <si>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</si>
  <si>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</si>
  <si>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</si>
  <si>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</si>
  <si>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</si>
  <si>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</si>
  <si>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</si>
  <si>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</si>
  <si>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</si>
  <si>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</si>
  <si>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</si>
  <si>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</si>
  <si>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</si>
  <si>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</si>
  <si>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</si>
  <si>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</si>
  <si>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</si>
  <si>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</si>
  <si>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</si>
  <si>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</si>
  <si>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</si>
  <si>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</si>
  <si>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</si>
  <si>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</si>
  <si>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</si>
  <si>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</si>
  <si>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</si>
  <si>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</si>
  <si>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</si>
  <si>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</si>
  <si>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</si>
  <si>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</si>
  <si>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</si>
  <si>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</si>
  <si>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</si>
  <si>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</si>
  <si>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</si>
  <si>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</si>
  <si>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</si>
  <si>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</si>
  <si>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</si>
  <si>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</si>
  <si>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</si>
  <si>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</si>
  <si>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</si>
  <si>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</si>
  <si>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</si>
  <si>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</si>
  <si>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</si>
  <si>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</si>
  <si>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</si>
  <si>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</si>
  <si>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</si>
  <si>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</si>
  <si>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</si>
  <si>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</si>
  <si>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</si>
  <si>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</si>
  <si>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</si>
  <si>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</si>
  <si>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</si>
  <si>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</si>
  <si>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</si>
  <si>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</si>
  <si>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</si>
  <si>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</si>
  <si>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</si>
  <si>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</si>
  <si>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</si>
  <si>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</si>
  <si>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</si>
  <si>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</si>
  <si>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</si>
  <si>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</si>
  <si>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</si>
  <si>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</si>
  <si>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</si>
  <si>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</si>
  <si>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</si>
  <si>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</si>
  <si>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</si>
  <si>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</si>
  <si>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</si>
  <si>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</si>
  <si>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</si>
  <si>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</si>
  <si>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</si>
  <si>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</si>
  <si>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</si>
  <si>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</si>
  <si>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</si>
  <si>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</si>
  <si>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</si>
  <si>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</si>
  <si>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</si>
  <si>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</si>
  <si>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</si>
  <si>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</si>
  <si>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</si>
  <si>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</si>
  <si>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</si>
  <si>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</si>
  <si>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</si>
  <si>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</si>
  <si>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</si>
  <si>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</si>
  <si>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</si>
  <si>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</si>
  <si>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</si>
  <si>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</si>
  <si>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</si>
  <si>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</si>
  <si>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</si>
  <si>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</si>
  <si>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</si>
  <si>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</si>
  <si>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</si>
  <si>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</si>
  <si>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</si>
  <si>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</si>
  <si>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</si>
  <si>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</si>
  <si>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</si>
  <si>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</si>
  <si>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</si>
  <si>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</si>
  <si>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</si>
  <si>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</si>
  <si>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</si>
  <si>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</si>
  <si>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</si>
  <si>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</si>
  <si>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</si>
  <si>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</si>
  <si>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</si>
  <si>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</si>
  <si>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</si>
  <si>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</si>
  <si>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</si>
  <si>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</si>
  <si>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</si>
  <si>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</si>
  <si>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</si>
  <si>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</si>
  <si>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</si>
  <si>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</si>
  <si>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</si>
  <si>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</si>
  <si>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</si>
  <si>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</si>
  <si>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</si>
  <si>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</si>
  <si>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</si>
  <si>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</si>
  <si>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</si>
  <si>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</si>
  <si>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</si>
  <si>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</si>
  <si>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</si>
  <si>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</si>
  <si>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</si>
  <si>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</si>
  <si>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</si>
  <si>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</si>
  <si>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</si>
  <si>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</si>
  <si>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</si>
  <si>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</si>
  <si>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</si>
  <si>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</si>
  <si>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</si>
  <si>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</si>
  <si>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</si>
  <si>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</si>
  <si>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</si>
  <si>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</si>
  <si>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</si>
  <si>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</si>
  <si>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</si>
  <si>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</si>
  <si>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</si>
  <si>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</si>
  <si>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</si>
  <si>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</si>
  <si>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</si>
  <si>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</si>
  <si>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</si>
  <si>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</si>
  <si>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</si>
  <si>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</si>
  <si>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</si>
  <si>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</si>
  <si>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</si>
  <si>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</si>
  <si>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</si>
  <si>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</si>
  <si>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</si>
  <si>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</si>
  <si>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</si>
  <si>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</si>
  <si>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</si>
  <si>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</si>
  <si>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</si>
  <si>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</si>
  <si>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</si>
  <si>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</si>
  <si>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</si>
  <si>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</si>
  <si>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</si>
  <si>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</si>
  <si>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</si>
  <si>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</si>
  <si>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</si>
  <si>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</si>
  <si>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</si>
  <si>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</si>
  <si>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</si>
  <si>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</si>
  <si>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</si>
  <si>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</si>
  <si>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</si>
  <si>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</si>
  <si>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</si>
  <si>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</si>
  <si>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</si>
  <si>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</si>
  <si>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</si>
  <si>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</si>
  <si>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</si>
  <si>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</si>
  <si>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</si>
  <si>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</si>
  <si>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</si>
  <si>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</si>
  <si>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</si>
  <si>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</si>
  <si>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</si>
  <si>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</si>
  <si>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</si>
  <si>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</si>
  <si>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</si>
  <si>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</si>
  <si>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</si>
  <si>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</si>
  <si>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</si>
  <si>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</si>
  <si>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</si>
  <si>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</si>
  <si>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</si>
  <si>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</si>
  <si>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</si>
  <si>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</si>
  <si>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</si>
  <si>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</si>
  <si>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</si>
  <si>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</si>
  <si>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</si>
  <si>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</si>
  <si>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</si>
  <si>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</si>
  <si>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</si>
  <si>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</si>
  <si>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</si>
  <si>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</si>
  <si>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</si>
  <si>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</si>
  <si>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</si>
  <si>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</si>
  <si>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</si>
  <si>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</si>
  <si>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</si>
  <si>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</si>
  <si>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</si>
  <si>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</si>
  <si>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</si>
  <si>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</si>
  <si>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</si>
  <si>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</si>
  <si>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</si>
  <si>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</si>
  <si>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</si>
  <si>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</si>
  <si>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</si>
  <si>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</si>
  <si>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</si>
  <si>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</si>
  <si>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</si>
  <si>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</si>
  <si>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</si>
  <si>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</si>
  <si>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</si>
  <si>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</si>
  <si>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</si>
  <si>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</si>
  <si>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</si>
  <si>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</si>
  <si>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</si>
  <si>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</si>
  <si>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</si>
  <si>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</si>
  <si>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</si>
  <si>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</si>
  <si>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</si>
  <si>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</si>
  <si>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</si>
  <si>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</si>
  <si>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</si>
  <si>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</si>
  <si>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</si>
  <si>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</si>
  <si>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</si>
  <si>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</si>
  <si>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</si>
  <si>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</si>
  <si>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</si>
  <si>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</si>
  <si>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</si>
  <si>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</si>
  <si>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</si>
  <si>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</si>
  <si>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</si>
  <si>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</si>
  <si>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</si>
  <si>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</si>
  <si>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</si>
  <si>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</si>
  <si>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</si>
  <si>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</si>
  <si>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</si>
  <si>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</si>
  <si>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</si>
  <si>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</si>
  <si>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</si>
  <si>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</si>
  <si>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</si>
  <si>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</si>
  <si>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</si>
  <si>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</si>
  <si>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</si>
  <si>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</si>
  <si>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</si>
  <si>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</si>
  <si>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</si>
  <si>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</si>
  <si>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</si>
  <si>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</si>
  <si>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</si>
  <si>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</si>
  <si>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</si>
  <si>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</si>
  <si>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</si>
  <si>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</si>
  <si>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</si>
  <si>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</si>
  <si>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</si>
  <si>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</si>
  <si>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</si>
  <si>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</si>
  <si>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</si>
  <si>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</si>
  <si>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</si>
  <si>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</si>
  <si>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</si>
  <si>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</si>
  <si>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</si>
  <si>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</si>
  <si>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</si>
  <si>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</si>
  <si>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</si>
  <si>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</si>
  <si>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</si>
  <si>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</si>
  <si>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</si>
  <si>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</si>
  <si>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</si>
  <si>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</si>
  <si>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</si>
  <si>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</si>
  <si>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</si>
  <si>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</si>
  <si>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</si>
  <si>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</si>
  <si>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</si>
  <si>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</si>
  <si>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</si>
  <si>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</si>
  <si>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</si>
  <si>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</si>
  <si>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</si>
  <si>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</si>
  <si>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</si>
  <si>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</si>
  <si>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</si>
  <si>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</si>
  <si>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</si>
  <si>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</si>
  <si>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</si>
  <si>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</si>
  <si>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</si>
  <si>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</si>
  <si>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</si>
  <si>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</si>
  <si>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</si>
  <si>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</si>
  <si>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</si>
  <si>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</si>
  <si>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</si>
  <si>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</si>
  <si>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</si>
  <si>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</si>
  <si>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</si>
  <si>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</si>
  <si>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</si>
  <si>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</si>
  <si>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</si>
  <si>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</si>
  <si>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</si>
  <si>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</si>
  <si>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</si>
  <si>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</si>
  <si>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</si>
  <si>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</si>
  <si>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</si>
  <si>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</si>
  <si>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</si>
  <si>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</si>
  <si>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</si>
  <si>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</si>
  <si>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</si>
  <si>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</si>
  <si>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</si>
  <si>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</si>
  <si>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</si>
  <si>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</si>
  <si>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</si>
  <si>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</si>
  <si>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</si>
  <si>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</si>
  <si>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</si>
  <si>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</si>
  <si>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</si>
  <si>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</si>
  <si>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</si>
  <si>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</si>
  <si>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</si>
  <si>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</si>
  <si>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</si>
  <si>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</si>
  <si>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</si>
  <si>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</si>
  <si>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</si>
  <si>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</si>
  <si>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</si>
  <si>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</si>
  <si>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</si>
  <si>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</si>
  <si>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</si>
  <si>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</si>
  <si>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</si>
  <si>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</si>
  <si>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</si>
  <si>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</si>
  <si>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</si>
  <si>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</si>
  <si>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</si>
  <si>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</si>
  <si>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</si>
  <si>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</si>
  <si>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</si>
  <si>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</si>
  <si>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</si>
  <si>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</si>
  <si>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</si>
  <si>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</si>
  <si>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</si>
  <si>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</si>
  <si>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</si>
  <si>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</si>
  <si>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</si>
  <si>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</si>
  <si>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</si>
  <si>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</si>
  <si>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</si>
  <si>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</si>
  <si>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</si>
  <si>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</si>
  <si>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</si>
  <si>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</si>
  <si>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</si>
  <si>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</si>
  <si>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</si>
  <si>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</si>
  <si>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</si>
  <si>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</si>
  <si>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</si>
  <si>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</si>
  <si>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</si>
  <si>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</si>
  <si>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</si>
  <si>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</si>
  <si>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</si>
  <si>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</si>
  <si>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</si>
  <si>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</si>
  <si>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</si>
  <si>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</si>
  <si>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</si>
  <si>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</si>
  <si>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</si>
  <si>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</si>
  <si>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</si>
  <si>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</si>
  <si>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</si>
  <si>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</si>
  <si>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</si>
  <si>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</si>
  <si>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</si>
  <si>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</si>
  <si>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</si>
  <si>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</si>
  <si>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</si>
  <si>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</si>
  <si>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</si>
  <si>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</si>
  <si>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</si>
  <si>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</si>
  <si>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</si>
  <si>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</si>
  <si>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</si>
  <si>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</si>
  <si>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</si>
  <si>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</si>
  <si>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</si>
  <si>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</si>
  <si>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</si>
  <si>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</si>
  <si>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</si>
  <si>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</si>
  <si>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</si>
  <si>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</si>
  <si>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</si>
  <si>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</si>
  <si>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</si>
  <si>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</si>
  <si>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</si>
  <si>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</si>
  <si>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</si>
  <si>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</si>
  <si>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</si>
  <si>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</si>
  <si>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</si>
  <si>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</si>
  <si>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</si>
  <si>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</si>
  <si>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</si>
  <si>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</si>
  <si>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</si>
  <si>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</si>
  <si>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</si>
  <si>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</si>
  <si>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</si>
  <si>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</si>
  <si>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</si>
  <si>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</si>
  <si>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</si>
  <si>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</si>
  <si>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</si>
  <si>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</si>
  <si>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</si>
  <si>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</si>
  <si>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</si>
  <si>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</si>
  <si>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</si>
  <si>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</si>
  <si>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</si>
  <si>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</si>
  <si>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</si>
  <si>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</si>
  <si>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</si>
  <si>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</si>
  <si>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</si>
  <si>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</si>
  <si>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</si>
  <si>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</si>
  <si>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</si>
  <si>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</si>
  <si>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</si>
  <si>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</si>
  <si>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</si>
  <si>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</si>
  <si>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</si>
  <si>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</si>
  <si>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</si>
  <si>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</si>
  <si>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</si>
  <si>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</si>
  <si>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</si>
  <si>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</si>
  <si>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</si>
  <si>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</si>
  <si>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</si>
  <si>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</si>
  <si>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</si>
  <si>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</si>
  <si>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</si>
  <si>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</si>
  <si>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</si>
  <si>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</si>
  <si>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</si>
  <si>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</si>
  <si>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</si>
  <si>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</si>
  <si>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</si>
  <si>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</si>
  <si>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</si>
  <si>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</si>
  <si>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</si>
  <si>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</si>
  <si>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</si>
  <si>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</si>
  <si>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</si>
  <si>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</si>
  <si>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</si>
  <si>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</si>
  <si>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</si>
  <si>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</si>
  <si>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</si>
  <si>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</si>
  <si>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</si>
  <si>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</si>
  <si>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</si>
  <si>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</si>
  <si>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</si>
  <si>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</si>
  <si>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</si>
  <si>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</si>
  <si>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</si>
  <si>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</si>
  <si>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</si>
  <si>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</si>
  <si>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</si>
  <si>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</si>
  <si>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</si>
  <si>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</si>
  <si>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</si>
  <si>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</si>
  <si>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</si>
  <si>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</si>
  <si>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</si>
  <si>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</si>
  <si>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</si>
  <si>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</si>
  <si>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</si>
  <si>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</si>
  <si>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</si>
  <si>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</si>
  <si>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</si>
  <si>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</si>
  <si>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</si>
  <si>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</si>
  <si>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</si>
  <si>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</si>
  <si>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</si>
  <si>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</si>
  <si>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</si>
  <si>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</si>
  <si>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</si>
  <si>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</si>
  <si>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</si>
  <si>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</si>
  <si>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</si>
  <si>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</si>
  <si>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</si>
  <si>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</si>
  <si>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</si>
  <si>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</si>
  <si>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</si>
  <si>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</si>
  <si>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</si>
  <si>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</si>
  <si>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</si>
  <si>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</si>
  <si>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</si>
  <si>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</si>
  <si>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</si>
  <si>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</si>
  <si>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</si>
  <si>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</si>
  <si>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</si>
  <si>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</si>
  <si>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</si>
  <si>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</si>
  <si>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</si>
  <si>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</si>
  <si>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</si>
  <si>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</si>
  <si>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</si>
  <si>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</si>
  <si>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</si>
  <si>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</si>
  <si>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</si>
  <si>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</si>
  <si>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</si>
  <si>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</si>
  <si>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</si>
  <si>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</si>
  <si>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</si>
  <si>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</si>
  <si>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</si>
  <si>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</si>
  <si>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</si>
  <si>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</si>
  <si>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</si>
  <si>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</si>
  <si>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</si>
  <si>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</si>
  <si>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</si>
  <si>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</si>
  <si>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</si>
  <si>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</si>
  <si>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</si>
  <si>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</si>
  <si>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</si>
  <si>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</si>
  <si>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</si>
  <si>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</si>
  <si>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</si>
  <si>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</si>
  <si>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</si>
  <si>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</si>
  <si>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</si>
  <si>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</si>
  <si>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</si>
  <si>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</si>
  <si>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</si>
  <si>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</si>
  <si>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</si>
  <si>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</si>
  <si>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</si>
  <si>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</si>
  <si>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</si>
  <si>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</si>
  <si>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</si>
  <si>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</si>
  <si>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</si>
  <si>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</si>
  <si>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</si>
  <si>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</si>
  <si>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</si>
  <si>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</si>
  <si>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</si>
  <si>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</si>
  <si>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</si>
  <si>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</si>
  <si>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</si>
  <si>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</si>
  <si>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</si>
  <si>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</si>
  <si>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</si>
  <si>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</si>
  <si>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</si>
  <si>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</si>
  <si>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</si>
  <si>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</si>
  <si>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</si>
  <si>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</si>
  <si>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</si>
  <si>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</si>
  <si>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</si>
  <si>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</si>
  <si>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</si>
  <si>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</si>
  <si>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</si>
  <si>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</si>
  <si>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</si>
  <si>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</si>
  <si>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</si>
  <si>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</si>
  <si>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</si>
  <si>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</si>
  <si>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</si>
  <si>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</si>
  <si>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</si>
  <si>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</si>
  <si>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</si>
  <si>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</si>
  <si>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</si>
  <si>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</si>
  <si>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</si>
  <si>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</si>
  <si>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</si>
  <si>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</si>
  <si>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</si>
  <si>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</si>
  <si>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</si>
  <si>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</si>
  <si>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</si>
  <si>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</si>
  <si>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</si>
  <si>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</si>
  <si>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</si>
  <si>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</si>
  <si>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</si>
  <si>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</si>
  <si>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</si>
  <si>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</si>
  <si>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</si>
  <si>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</si>
  <si>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</si>
  <si>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</si>
  <si>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</si>
  <si>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</si>
  <si>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</si>
  <si>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</si>
  <si>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</si>
  <si>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</si>
  <si>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</si>
  <si>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</si>
  <si>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</si>
  <si>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</si>
  <si>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</si>
  <si>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</si>
  <si>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</si>
  <si>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</si>
  <si>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</si>
  <si>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</si>
  <si>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</si>
  <si>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</si>
  <si>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</si>
  <si>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</si>
  <si>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</si>
  <si>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</si>
  <si>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</si>
  <si>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</si>
  <si>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</si>
  <si>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</si>
  <si>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</si>
  <si>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</si>
  <si>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</si>
  <si>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</si>
  <si>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</si>
  <si>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</si>
  <si>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</si>
  <si>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</si>
  <si>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</si>
  <si>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</si>
  <si>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</si>
  <si>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</si>
  <si>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</si>
  <si>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</si>
  <si>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</si>
  <si>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</si>
  <si>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</si>
  <si>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</si>
  <si>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</si>
  <si>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</si>
  <si>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</si>
  <si>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</si>
  <si>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</si>
  <si>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</si>
  <si>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</si>
  <si>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</si>
  <si>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</si>
  <si>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</si>
  <si>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</si>
  <si>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</si>
  <si>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</si>
  <si>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</si>
  <si>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</si>
  <si>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</si>
  <si>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</si>
  <si>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</si>
  <si>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</si>
  <si>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</si>
  <si>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</si>
  <si>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</si>
  <si>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</si>
  <si>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</si>
  <si>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</si>
  <si>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</si>
  <si>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</si>
  <si>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</si>
  <si>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</si>
  <si>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</si>
  <si>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</si>
  <si>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</si>
  <si>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</si>
  <si>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</si>
  <si>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</si>
  <si>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</si>
  <si>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</si>
  <si>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</si>
  <si>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</si>
  <si>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</si>
  <si>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</si>
  <si>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</si>
  <si>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</si>
  <si>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</si>
  <si>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</si>
  <si>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</si>
  <si>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</si>
  <si>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</si>
  <si>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</si>
  <si>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</si>
  <si>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</si>
  <si>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</si>
  <si>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</si>
  <si>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</si>
  <si>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</si>
  <si>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</si>
  <si>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</si>
  <si>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</si>
  <si>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</si>
  <si>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</si>
  <si>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</si>
  <si>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</si>
  <si>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</si>
  <si>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</si>
  <si>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</si>
  <si>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</si>
  <si>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</si>
  <si>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</si>
  <si>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</si>
  <si>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</si>
  <si>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</si>
  <si>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</si>
  <si>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</si>
  <si>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</si>
  <si>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</si>
  <si>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</si>
  <si>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</si>
  <si>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</si>
  <si>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</si>
  <si>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</si>
  <si>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</si>
  <si>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</si>
  <si>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</si>
  <si>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</si>
  <si>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</si>
  <si>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</si>
  <si>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</si>
  <si>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</si>
  <si>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</si>
  <si>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</si>
  <si>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</si>
  <si>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</si>
  <si>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</si>
  <si>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</si>
  <si>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</si>
  <si>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</si>
  <si>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</si>
  <si>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</si>
  <si>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</si>
  <si>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</si>
  <si>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</si>
  <si>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</si>
  <si>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</si>
  <si>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</si>
  <si>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</si>
  <si>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</si>
  <si>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</si>
  <si>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</si>
  <si>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</si>
  <si>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</si>
  <si>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</si>
  <si>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</si>
  <si>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</si>
  <si>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</si>
  <si>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</si>
  <si>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</si>
  <si>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</si>
  <si>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</si>
  <si>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</si>
  <si>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</si>
  <si>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</si>
  <si>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</si>
  <si>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</si>
  <si>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</si>
  <si>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</si>
  <si>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</si>
  <si>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</si>
  <si>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</si>
  <si>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</si>
  <si>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</si>
  <si>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</si>
  <si>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</si>
  <si>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</si>
  <si>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</si>
  <si>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</si>
  <si>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</si>
  <si>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</si>
  <si>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</si>
  <si>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</si>
  <si>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</si>
  <si>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</si>
  <si>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</si>
  <si>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</si>
  <si>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</si>
  <si>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</si>
  <si>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</si>
  <si>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</si>
  <si>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</si>
  <si>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</si>
  <si>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</si>
  <si>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</si>
  <si>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</si>
  <si>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</si>
  <si>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</si>
  <si>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</si>
  <si>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</si>
  <si>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</si>
  <si>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</si>
  <si>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</si>
  <si>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</si>
  <si>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</si>
  <si>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</si>
  <si>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</si>
  <si>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</si>
  <si>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</si>
  <si>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</si>
  <si>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</si>
  <si>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</si>
  <si>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</si>
  <si>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</si>
  <si>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</si>
  <si>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</si>
  <si>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</si>
  <si>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</si>
  <si>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</si>
  <si>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</si>
  <si>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</si>
  <si>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</si>
  <si>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</si>
  <si>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</si>
  <si>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</si>
  <si>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</si>
  <si>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</si>
  <si>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</si>
  <si>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</si>
  <si>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</si>
  <si>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</si>
  <si>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</si>
  <si>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</si>
  <si>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</si>
  <si>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</si>
  <si>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</si>
  <si>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</si>
  <si>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</si>
  <si>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</si>
  <si>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</si>
  <si>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</si>
  <si>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</si>
  <si>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</si>
  <si>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</si>
  <si>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</si>
  <si>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</si>
  <si>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</si>
  <si>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</si>
  <si>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</si>
  <si>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</si>
  <si>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</si>
  <si>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</si>
  <si>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</si>
  <si>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</si>
  <si>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</si>
  <si>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</si>
  <si>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</si>
  <si>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</si>
  <si>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</si>
  <si>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</si>
  <si>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</si>
  <si>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</si>
  <si>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</si>
  <si>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</si>
  <si>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</si>
  <si>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</si>
  <si>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</si>
  <si>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</si>
  <si>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</si>
  <si>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</si>
  <si>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</si>
  <si>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</si>
  <si>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</si>
  <si>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</si>
  <si>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</si>
  <si>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</si>
  <si>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</si>
  <si>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</si>
  <si>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</si>
  <si>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</si>
  <si>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</si>
  <si>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</si>
  <si>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</si>
  <si>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</si>
  <si>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</si>
  <si>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</si>
  <si>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</si>
  <si>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</si>
  <si>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</si>
  <si>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</si>
  <si>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</si>
  <si>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</si>
  <si>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</si>
  <si>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</si>
  <si>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</si>
  <si>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</si>
  <si>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</si>
  <si>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</si>
  <si>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</si>
  <si>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</si>
  <si>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</si>
  <si>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</si>
  <si>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</si>
  <si>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</si>
  <si>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</si>
  <si>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</si>
  <si>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</si>
  <si>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</si>
  <si>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</si>
  <si>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</si>
  <si>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</si>
  <si>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</si>
  <si>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</si>
  <si>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</si>
  <si>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</si>
  <si>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</si>
  <si>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</si>
  <si>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</si>
  <si>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</si>
  <si>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</si>
  <si>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</si>
  <si>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</si>
  <si>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</si>
  <si>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</si>
  <si>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</si>
  <si>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</si>
  <si>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</si>
  <si>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</si>
  <si>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</si>
  <si>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</si>
  <si>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</si>
  <si>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</si>
  <si>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</si>
  <si>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</si>
  <si>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</si>
  <si>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</si>
  <si>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</si>
  <si>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</si>
  <si>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</si>
  <si>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</si>
  <si>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</si>
  <si>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</si>
  <si>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</si>
  <si>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</si>
  <si>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</si>
  <si>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</si>
  <si>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</si>
  <si>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</si>
  <si>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</si>
  <si>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</si>
  <si>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</si>
  <si>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</si>
  <si>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</si>
  <si>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</si>
  <si>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</si>
  <si>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</si>
  <si>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</si>
  <si>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</si>
  <si>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</si>
  <si>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</si>
  <si>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</si>
  <si>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</si>
  <si>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</si>
  <si>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</si>
  <si>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</si>
  <si>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</si>
  <si>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</si>
  <si>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</si>
  <si>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</si>
  <si>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</si>
  <si>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</si>
  <si>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</si>
  <si>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</si>
  <si>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</si>
  <si>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</si>
  <si>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</si>
  <si>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</si>
  <si>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</si>
  <si>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</si>
  <si>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</si>
  <si>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</si>
  <si>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</si>
  <si>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</si>
  <si>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</si>
  <si>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</si>
  <si>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</si>
  <si>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</si>
  <si>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</si>
  <si>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</si>
  <si>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</si>
  <si>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</si>
  <si>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</si>
  <si>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</si>
  <si>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</si>
  <si>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</si>
  <si>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</si>
  <si>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</si>
  <si>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</si>
  <si>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</si>
  <si>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</si>
  <si>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</si>
  <si>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</si>
  <si>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</si>
  <si>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</si>
  <si>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</si>
  <si>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</si>
  <si>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</si>
  <si>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</si>
  <si>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</si>
  <si>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</si>
  <si>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</si>
  <si>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</si>
  <si>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</si>
  <si>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</si>
  <si>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</si>
  <si>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</si>
  <si>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</si>
  <si>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</si>
  <si>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</si>
  <si>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</si>
  <si>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</si>
  <si>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</si>
  <si>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</si>
  <si>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</si>
  <si>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</si>
  <si>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</si>
  <si>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</si>
  <si>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</si>
  <si>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</si>
  <si>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</si>
  <si>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</si>
  <si>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</si>
  <si>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</si>
  <si>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</si>
  <si>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</si>
  <si>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</si>
  <si>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</si>
  <si>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</si>
  <si>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</si>
  <si>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</si>
  <si>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</si>
  <si>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</si>
  <si>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</si>
  <si>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</si>
  <si>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</si>
  <si>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</si>
  <si>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</si>
  <si>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</si>
  <si>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</si>
  <si>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</si>
  <si>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</si>
  <si>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</si>
  <si>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</si>
  <si>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</si>
  <si>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</si>
  <si>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</si>
  <si>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</si>
  <si>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</si>
  <si>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</si>
  <si>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</si>
  <si>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</si>
  <si>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</si>
  <si>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</si>
  <si>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</si>
  <si>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</si>
  <si>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</si>
  <si>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</si>
  <si>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</si>
  <si>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</si>
  <si>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</si>
  <si>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</si>
  <si>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</si>
  <si>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</si>
  <si>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</si>
  <si>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</si>
  <si>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</si>
  <si>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</si>
  <si>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</si>
  <si>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</si>
  <si>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</si>
  <si>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</si>
  <si>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</si>
  <si>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</si>
  <si>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</si>
  <si>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</si>
  <si>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</si>
  <si>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</si>
  <si>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</si>
  <si>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</si>
  <si>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</si>
  <si>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</si>
  <si>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</si>
  <si>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</si>
  <si>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</si>
  <si>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</si>
  <si>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</si>
  <si>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</si>
  <si>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</si>
  <si>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</si>
  <si>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</si>
  <si>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</si>
  <si>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</si>
  <si>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</si>
  <si>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</si>
  <si>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</si>
  <si>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</si>
  <si>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</si>
  <si>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</si>
  <si>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</si>
  <si>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</si>
  <si>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</si>
  <si>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</si>
  <si>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</si>
  <si>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</si>
  <si>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</si>
  <si>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</si>
  <si>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</si>
  <si>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</si>
  <si>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</si>
  <si>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</si>
  <si>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</si>
  <si>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</si>
  <si>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</si>
  <si>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</si>
  <si>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</si>
  <si>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</si>
  <si>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</si>
  <si>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</si>
  <si>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</si>
  <si>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</si>
  <si>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</si>
  <si>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</si>
  <si>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</si>
  <si>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</si>
  <si>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</si>
  <si>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</si>
  <si>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</si>
  <si>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</si>
  <si>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</si>
  <si>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</si>
  <si>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</si>
  <si>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</si>
  <si>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</si>
  <si>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</si>
  <si>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</si>
  <si>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</si>
  <si>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</si>
  <si>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</si>
  <si>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</si>
  <si>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</si>
  <si>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</si>
  <si>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</si>
  <si>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</si>
  <si>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</si>
  <si>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</si>
  <si>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</si>
  <si>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</si>
  <si>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</si>
  <si>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</si>
  <si>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</si>
  <si>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</si>
  <si>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</si>
  <si>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</si>
  <si>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</si>
  <si>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</si>
  <si>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</si>
  <si>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</si>
  <si>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</si>
  <si>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</si>
  <si>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</si>
  <si>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</si>
  <si>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</si>
  <si>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</si>
  <si>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</si>
  <si>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</si>
  <si>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</si>
  <si>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</si>
  <si>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</si>
  <si>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</si>
  <si>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</si>
  <si>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</si>
  <si>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</si>
  <si>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</si>
  <si>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</si>
  <si>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</si>
  <si>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</si>
  <si>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</si>
  <si>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</si>
  <si>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</si>
  <si>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</si>
  <si>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</si>
  <si>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</si>
  <si>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</si>
  <si>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</si>
  <si>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</si>
  <si>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</si>
  <si>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</si>
  <si>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</si>
  <si>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</si>
  <si>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</si>
  <si>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</si>
  <si>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</si>
  <si>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</si>
  <si>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</si>
  <si>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</si>
  <si>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</si>
  <si>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</si>
  <si>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</si>
  <si>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</si>
  <si>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</si>
  <si>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</si>
  <si>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</si>
  <si>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</si>
  <si>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</si>
  <si>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</si>
  <si>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</si>
  <si>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</si>
  <si>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</si>
  <si>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</si>
  <si>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</si>
  <si>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</si>
  <si>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</si>
  <si>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</si>
  <si>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</si>
  <si>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</si>
  <si>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</si>
  <si>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</si>
  <si>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</si>
  <si>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</si>
  <si>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</si>
  <si>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</si>
  <si>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</si>
  <si>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</si>
  <si>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</si>
  <si>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</si>
  <si>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</si>
  <si>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</si>
  <si>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</si>
  <si>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</si>
  <si>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</si>
  <si>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</si>
  <si>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</si>
  <si>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</si>
  <si>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</si>
  <si>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</si>
  <si>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</si>
  <si>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</si>
  <si>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</si>
  <si>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</si>
  <si>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</si>
  <si>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</si>
  <si>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</si>
  <si>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</si>
  <si>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</si>
  <si>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</si>
  <si>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</si>
  <si>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</si>
  <si>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</si>
  <si>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</si>
  <si>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</si>
  <si>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</si>
  <si>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</si>
  <si>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</si>
  <si>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</si>
  <si>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</si>
  <si>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</si>
  <si>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</si>
  <si>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</si>
  <si>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</si>
  <si>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</si>
  <si>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</si>
  <si>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</si>
  <si>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</si>
  <si>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</si>
  <si>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</si>
  <si>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</si>
  <si>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</si>
  <si>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</si>
  <si>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</si>
  <si>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</si>
  <si>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</si>
  <si>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</si>
  <si>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</si>
  <si>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</si>
  <si>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</si>
  <si>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</si>
  <si>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</si>
  <si>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</si>
  <si>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</si>
  <si>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</si>
  <si>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</si>
  <si>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</si>
  <si>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</si>
  <si>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</si>
  <si>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</si>
  <si>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</si>
  <si>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</si>
  <si>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</si>
  <si>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</si>
  <si>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</si>
  <si>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</si>
  <si>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</si>
  <si>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</si>
  <si>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</si>
  <si>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</si>
  <si>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</si>
  <si>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</si>
  <si>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</si>
  <si>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</si>
  <si>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</si>
  <si>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</si>
  <si>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</si>
  <si>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</si>
  <si>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</si>
  <si>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</si>
  <si>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</si>
  <si>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</si>
  <si>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</si>
  <si>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</si>
  <si>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</si>
  <si>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</si>
  <si>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</si>
  <si>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</si>
  <si>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</si>
  <si>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</si>
  <si>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</si>
  <si>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</si>
  <si>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</si>
  <si>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</si>
  <si>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</si>
  <si>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</si>
  <si>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</si>
  <si>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</si>
  <si>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</si>
  <si>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</si>
  <si>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</si>
  <si>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</si>
  <si>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</si>
  <si>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</si>
  <si>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</si>
  <si>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</si>
  <si>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</si>
  <si>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</si>
  <si>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</si>
  <si>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</si>
  <si>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</si>
  <si>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</si>
  <si>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</si>
  <si>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</si>
  <si>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</si>
  <si>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</si>
  <si>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</si>
  <si>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</si>
  <si>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</si>
  <si>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</si>
  <si>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</si>
  <si>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</si>
  <si>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</si>
  <si>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</si>
  <si>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</si>
  <si>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</si>
  <si>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</si>
  <si>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</si>
  <si>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</si>
  <si>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</si>
  <si>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</si>
  <si>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</si>
  <si>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</si>
  <si>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</si>
  <si>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</si>
  <si>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</si>
  <si>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</si>
  <si>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</si>
  <si>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</si>
  <si>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</si>
  <si>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</si>
  <si>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</si>
  <si>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</si>
  <si>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</si>
  <si>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</si>
  <si>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</si>
  <si>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</si>
  <si>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</si>
  <si>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</si>
  <si>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</si>
  <si>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</si>
  <si>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</si>
  <si>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</si>
  <si>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</si>
  <si>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</si>
  <si>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</si>
  <si>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</si>
  <si>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</si>
  <si>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</si>
  <si>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</si>
  <si>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</si>
  <si>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</si>
  <si>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</si>
  <si>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</si>
  <si>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</si>
  <si>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</si>
  <si>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</si>
  <si>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</si>
  <si>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</si>
  <si>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</si>
  <si>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</si>
  <si>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</si>
  <si>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</si>
  <si>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</si>
  <si>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</si>
  <si>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</si>
  <si>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</si>
  <si>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</si>
  <si>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</si>
  <si>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</si>
  <si>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</si>
  <si>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</si>
  <si>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</si>
  <si>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</si>
  <si>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</si>
  <si>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</si>
  <si>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</si>
  <si>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</si>
  <si>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</si>
  <si>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</si>
  <si>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</si>
  <si>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</si>
  <si>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</si>
  <si>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</si>
  <si>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</si>
  <si>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</si>
  <si>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</si>
  <si>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</si>
  <si>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</si>
  <si>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</si>
  <si>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</si>
  <si>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</si>
  <si>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</si>
  <si>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</si>
  <si>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</si>
  <si>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</si>
  <si>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</si>
  <si>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</si>
  <si>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</si>
  <si>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</si>
  <si>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</si>
  <si>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</si>
  <si>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</si>
  <si>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</si>
  <si>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</si>
  <si>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</si>
  <si>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</si>
  <si>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</si>
  <si>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</si>
  <si>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</si>
  <si>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</si>
  <si>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</si>
  <si>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</si>
  <si>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</si>
  <si>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</si>
  <si>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</si>
  <si>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</si>
  <si>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</si>
  <si>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</si>
  <si>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</si>
  <si>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</si>
  <si>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</si>
  <si>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</si>
  <si>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</si>
  <si>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</si>
  <si>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</si>
  <si>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</si>
  <si>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</si>
  <si>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</si>
  <si>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</si>
  <si>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</si>
  <si>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</si>
  <si>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</si>
  <si>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</si>
  <si>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</si>
  <si>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</si>
  <si>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</si>
  <si>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</si>
  <si>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</si>
  <si>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</si>
  <si>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</si>
  <si>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</si>
  <si>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</si>
  <si>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</si>
  <si>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</si>
  <si>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</si>
  <si>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</si>
  <si>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</si>
  <si>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</si>
  <si>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</si>
  <si>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</si>
  <si>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</si>
  <si>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</si>
  <si>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</si>
  <si>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</si>
  <si>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</si>
  <si>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</si>
  <si>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</si>
  <si>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</si>
  <si>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</si>
  <si>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</si>
  <si>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</si>
  <si>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</si>
  <si>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</si>
  <si>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</si>
  <si>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</si>
  <si>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</si>
  <si>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</si>
  <si>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</si>
  <si>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</si>
  <si>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</si>
  <si>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</si>
  <si>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</si>
  <si>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</si>
  <si>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</si>
  <si>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</si>
  <si>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</si>
  <si>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</si>
  <si>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</si>
  <si>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</si>
  <si>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</si>
  <si>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</si>
  <si>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</si>
  <si>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</si>
  <si>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</si>
  <si>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</si>
  <si>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</si>
  <si>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</si>
  <si>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</si>
  <si>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</si>
  <si>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</si>
  <si>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</si>
  <si>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</si>
  <si>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</si>
  <si>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</si>
  <si>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</si>
  <si>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</si>
  <si>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</si>
  <si>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</si>
  <si>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</si>
  <si>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</si>
  <si>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</si>
  <si>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</si>
  <si>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</si>
  <si>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</si>
  <si>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</si>
  <si>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</si>
  <si>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</si>
  <si>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</si>
  <si>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</si>
  <si>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</si>
  <si>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</si>
  <si>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</si>
  <si>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</si>
  <si>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</si>
  <si>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</si>
  <si>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</si>
  <si>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</si>
  <si>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</si>
  <si>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</si>
  <si>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</si>
  <si>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</si>
  <si>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</si>
  <si>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</si>
  <si>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</si>
  <si>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</si>
  <si>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</si>
  <si>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</si>
  <si>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</si>
  <si>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</si>
  <si>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</si>
  <si>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</si>
  <si>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</si>
  <si>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</si>
  <si>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</si>
  <si>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</si>
  <si>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</si>
  <si>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</si>
  <si>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</si>
  <si>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</si>
  <si>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</si>
  <si>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</si>
  <si>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</si>
  <si>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</si>
  <si>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</si>
  <si>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</si>
  <si>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</si>
  <si>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</si>
  <si>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</si>
  <si>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</si>
  <si>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</si>
  <si>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</si>
  <si>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</si>
  <si>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</si>
  <si>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</si>
  <si>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</si>
  <si>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</si>
  <si>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</si>
  <si>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</si>
  <si>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</si>
  <si>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</si>
  <si>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</si>
  <si>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</si>
  <si>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</si>
  <si>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</si>
  <si>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</si>
  <si>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</si>
  <si>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</si>
  <si>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</si>
  <si>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</si>
  <si>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</si>
  <si>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</si>
  <si>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</si>
  <si>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</si>
  <si>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</si>
  <si>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</si>
  <si>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</si>
  <si>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</si>
  <si>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</si>
  <si>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</si>
  <si>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</si>
  <si>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</si>
  <si>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</si>
  <si>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</si>
  <si>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</si>
  <si>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</si>
  <si>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</si>
  <si>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</si>
  <si>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</si>
  <si>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</si>
  <si>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</si>
  <si>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</si>
  <si>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</si>
  <si>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</si>
  <si>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</si>
  <si>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</si>
  <si>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</si>
  <si>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</si>
  <si>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</si>
  <si>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</si>
  <si>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</si>
  <si>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</si>
  <si>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</si>
  <si>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</si>
  <si>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</si>
  <si>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</si>
  <si>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</si>
  <si>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</si>
  <si>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</si>
  <si>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</si>
  <si>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</si>
  <si>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</si>
  <si>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</si>
  <si>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</si>
  <si>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</si>
  <si>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</si>
  <si>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</si>
  <si>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</si>
  <si>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</si>
  <si>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</si>
  <si>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</si>
  <si>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</si>
  <si>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</si>
  <si>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</si>
  <si>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</si>
  <si>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</si>
  <si>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</si>
  <si>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</si>
  <si>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</si>
  <si>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</si>
  <si>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</si>
  <si>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</si>
  <si>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</si>
  <si>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</si>
  <si>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</si>
  <si>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</si>
  <si>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</si>
  <si>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</si>
  <si>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</si>
  <si>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</si>
  <si>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</si>
  <si>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</si>
  <si>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</si>
  <si>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</si>
  <si>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</si>
  <si>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</si>
  <si>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</si>
  <si>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</si>
  <si>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</si>
  <si>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</si>
  <si>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</si>
  <si>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</si>
  <si>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</si>
  <si>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</si>
  <si>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</si>
  <si>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</si>
  <si>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</si>
  <si>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</si>
  <si>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</si>
  <si>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</si>
  <si>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</si>
  <si>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</si>
  <si>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</si>
  <si>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</si>
  <si>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</si>
  <si>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</si>
  <si>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</si>
  <si>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</si>
  <si>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</si>
  <si>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</si>
  <si>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</si>
  <si>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</si>
  <si>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</si>
  <si>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</si>
  <si>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</si>
  <si>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</si>
  <si>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</si>
  <si>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</si>
  <si>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</si>
  <si>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</si>
  <si>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</si>
  <si>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</si>
  <si>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</si>
  <si>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</si>
  <si>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</si>
  <si>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</si>
  <si>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</si>
  <si>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</si>
  <si>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</si>
  <si>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</si>
  <si>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</si>
  <si>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</si>
  <si>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</si>
  <si>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</si>
  <si>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</si>
  <si>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</si>
  <si>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</si>
  <si>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</si>
  <si>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</si>
  <si>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</si>
  <si>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</si>
  <si>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</si>
  <si>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</si>
  <si>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</si>
  <si>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</si>
  <si>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</si>
  <si>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</si>
  <si>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</si>
  <si>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</si>
  <si>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</si>
  <si>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</si>
  <si>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</si>
  <si>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</si>
  <si>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</si>
  <si>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</si>
  <si>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</si>
  <si>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</si>
  <si>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</si>
  <si>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</si>
  <si>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</si>
  <si>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</si>
  <si>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</si>
  <si>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</si>
  <si>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</si>
  <si>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</si>
  <si>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</si>
  <si>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</si>
  <si>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</si>
  <si>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</si>
  <si>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</si>
  <si>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</si>
  <si>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</si>
  <si>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</si>
  <si>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</si>
  <si>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</si>
  <si>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</si>
  <si>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</si>
  <si>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</si>
  <si>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</si>
  <si>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</si>
  <si>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</si>
  <si>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</si>
  <si>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</si>
  <si>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</si>
  <si>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</si>
  <si>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</si>
  <si>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</si>
  <si>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</si>
  <si>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</si>
  <si>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</si>
  <si>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</si>
  <si>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</si>
  <si>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</si>
  <si>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</si>
  <si>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</si>
  <si>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</si>
  <si>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</si>
  <si>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</si>
  <si>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</si>
  <si>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</si>
  <si>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</si>
  <si>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</si>
  <si>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</si>
  <si>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</si>
  <si>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</si>
  <si>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</si>
  <si>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</si>
  <si>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</si>
  <si>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</si>
  <si>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</si>
  <si>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</si>
  <si>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</si>
  <si>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</si>
  <si>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</si>
  <si>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</si>
  <si>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</si>
  <si>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</si>
  <si>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</si>
  <si>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</si>
  <si>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</si>
  <si>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</si>
  <si>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</si>
  <si>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</si>
  <si>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</si>
  <si>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</si>
  <si>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</si>
  <si>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</si>
  <si>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</si>
  <si>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</si>
  <si>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</si>
  <si>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</si>
  <si>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</si>
  <si>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</si>
  <si>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</si>
  <si>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</si>
  <si>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</si>
  <si>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</si>
  <si>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</si>
  <si>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</si>
  <si>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</si>
  <si>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</si>
  <si>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</si>
  <si>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</si>
  <si>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</si>
  <si>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</si>
  <si>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</si>
  <si>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</si>
  <si>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</si>
  <si>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</si>
  <si>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</si>
  <si>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</si>
  <si>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</si>
  <si>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</si>
  <si>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</si>
  <si>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</si>
  <si>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</si>
  <si>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</si>
  <si>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</si>
  <si>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</si>
  <si>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</si>
  <si>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</si>
  <si>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</si>
  <si>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</si>
  <si>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</si>
  <si>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</si>
  <si>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</si>
  <si>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</si>
  <si>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</si>
  <si>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</si>
  <si>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</si>
  <si>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</si>
  <si>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</si>
  <si>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</si>
  <si>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</si>
  <si>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</si>
  <si>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</si>
  <si>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</si>
  <si>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</si>
  <si>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</si>
  <si>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</si>
  <si>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</si>
  <si>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</si>
  <si>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</si>
  <si>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</si>
  <si>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</si>
  <si>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</si>
  <si>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</si>
  <si>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</si>
  <si>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</si>
  <si>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</si>
  <si>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</si>
  <si>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</si>
  <si>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</si>
  <si>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</si>
  <si>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</si>
  <si>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</si>
  <si>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</si>
  <si>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</si>
  <si>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</si>
  <si>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</si>
  <si>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</si>
  <si>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</si>
  <si>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</si>
  <si>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</si>
  <si>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</si>
  <si>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</si>
  <si>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</si>
  <si>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</si>
  <si>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</si>
  <si>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</si>
  <si>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</si>
  <si>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</si>
  <si>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</si>
  <si>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</si>
  <si>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</si>
  <si>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</si>
  <si>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</si>
  <si>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</si>
  <si>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</si>
  <si>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</si>
  <si>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</si>
  <si>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</si>
  <si>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</si>
  <si>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</si>
  <si>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</si>
  <si>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</si>
  <si>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</si>
  <si>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</si>
  <si>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</si>
  <si>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</si>
  <si>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</si>
  <si>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</si>
  <si>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</si>
  <si>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</si>
  <si>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</si>
  <si>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</si>
  <si>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</si>
  <si>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</si>
  <si>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</si>
  <si>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</si>
  <si>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</si>
  <si>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</si>
  <si>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</si>
  <si>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</si>
  <si>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</si>
  <si>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</si>
  <si>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</si>
  <si>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</si>
  <si>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</si>
  <si>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</si>
  <si>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</si>
  <si>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</si>
  <si>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</si>
  <si>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</si>
  <si>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</si>
  <si>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</si>
  <si>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</si>
  <si>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</si>
  <si>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</si>
  <si>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</si>
  <si>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</si>
  <si>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</si>
  <si>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</si>
  <si>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</si>
  <si>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</si>
  <si>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</si>
  <si>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</si>
  <si>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</si>
  <si>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</si>
  <si>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</si>
  <si>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</si>
  <si>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</si>
  <si>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</si>
  <si>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</si>
  <si>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</si>
  <si>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</si>
  <si>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</si>
  <si>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</si>
  <si>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</si>
  <si>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</si>
  <si>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</si>
  <si>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</si>
  <si>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</si>
  <si>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</si>
  <si>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</si>
  <si>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</si>
  <si>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</si>
  <si>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</si>
  <si>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</si>
  <si>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</si>
  <si>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</si>
  <si>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</si>
  <si>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</si>
  <si>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</si>
  <si>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</si>
  <si>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</si>
  <si>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</si>
  <si>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</si>
  <si>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</si>
  <si>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</si>
  <si>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</si>
  <si>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</si>
  <si>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</si>
  <si>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</si>
  <si>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</si>
  <si>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</si>
  <si>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</si>
  <si>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</si>
  <si>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</si>
  <si>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</si>
  <si>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</si>
  <si>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</si>
  <si>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</si>
  <si>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</si>
  <si>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</si>
  <si>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</si>
  <si>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</si>
  <si>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</si>
  <si>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</si>
  <si>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</si>
  <si>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</si>
  <si>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</si>
  <si>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</si>
  <si>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</si>
  <si>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</si>
  <si>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</si>
  <si>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</si>
  <si>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</si>
  <si>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</si>
  <si>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</si>
  <si>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</si>
  <si>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</si>
  <si>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</si>
  <si>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</si>
  <si>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</si>
  <si>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</si>
  <si>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</si>
  <si>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</si>
  <si>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</si>
  <si>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</si>
  <si>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</si>
  <si>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</si>
  <si>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</si>
  <si>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</si>
  <si>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</si>
  <si>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</si>
  <si>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</si>
  <si>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</si>
  <si>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</si>
  <si>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</si>
  <si>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</si>
  <si>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</si>
  <si>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</si>
  <si>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</si>
  <si>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</si>
  <si>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</si>
  <si>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</si>
  <si>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</si>
  <si>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</si>
  <si>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</si>
  <si>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</si>
  <si>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</si>
  <si>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</si>
  <si>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</si>
  <si>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</si>
  <si>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</si>
  <si>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</si>
  <si>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</si>
  <si>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</si>
  <si>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</si>
  <si>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</si>
  <si>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</si>
  <si>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</si>
  <si>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</si>
  <si>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</si>
  <si>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</si>
  <si>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</si>
  <si>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</si>
  <si>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</si>
  <si>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</si>
  <si>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</si>
  <si>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</si>
  <si>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</si>
  <si>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</si>
  <si>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</si>
  <si>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</si>
  <si>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</si>
  <si>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</si>
  <si>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</si>
  <si>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</si>
  <si>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</si>
  <si>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</si>
  <si>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</si>
  <si>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</si>
  <si>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</si>
  <si>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</si>
  <si>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</si>
  <si>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</si>
  <si>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</si>
  <si>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</si>
  <si>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</si>
  <si>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</si>
  <si>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</si>
  <si>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</si>
  <si>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</si>
  <si>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</si>
  <si>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</si>
  <si>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</si>
  <si>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</si>
  <si>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</si>
  <si>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</si>
  <si>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</si>
  <si>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</si>
  <si>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</si>
  <si>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</si>
  <si>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</si>
  <si>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</si>
  <si>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</si>
  <si>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</si>
  <si>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</si>
  <si>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</si>
  <si>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</si>
  <si>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</si>
  <si>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</si>
  <si>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</si>
  <si>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</si>
  <si>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</si>
  <si>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</si>
  <si>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</si>
  <si>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</si>
  <si>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</si>
  <si>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</si>
  <si>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</si>
  <si>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</si>
  <si>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</si>
  <si>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</si>
  <si>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</si>
  <si>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</si>
  <si>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</si>
  <si>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</si>
  <si>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</si>
  <si>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</si>
  <si>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</si>
  <si>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</si>
  <si>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</si>
  <si>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</si>
  <si>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</si>
  <si>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</si>
  <si>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</si>
  <si>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</si>
  <si>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</si>
  <si>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</si>
  <si>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</si>
  <si>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</si>
  <si>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</si>
  <si>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</si>
  <si>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</si>
  <si>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</si>
  <si>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</si>
  <si>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</si>
  <si>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</si>
  <si>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</si>
  <si>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</si>
  <si>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</si>
  <si>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</si>
  <si>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</si>
  <si>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</si>
  <si>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</si>
  <si>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</si>
  <si>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</si>
  <si>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</si>
  <si>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</si>
  <si>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</si>
  <si>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</si>
  <si>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</si>
  <si>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</si>
  <si>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</si>
  <si>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</si>
  <si>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</si>
  <si>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</si>
  <si>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</si>
  <si>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</si>
  <si>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</si>
  <si>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</si>
  <si>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</si>
  <si>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</si>
  <si>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</si>
  <si>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</si>
  <si>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</si>
  <si>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</si>
  <si>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</si>
  <si>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</si>
  <si>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</si>
  <si>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</si>
  <si>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</si>
  <si>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</si>
  <si>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</si>
  <si>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</si>
  <si>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</si>
  <si>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</si>
  <si>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</si>
  <si>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</si>
  <si>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</si>
  <si>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</si>
  <si>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</si>
  <si>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</si>
  <si>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</si>
  <si>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</si>
  <si>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</si>
  <si>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</si>
  <si>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</si>
  <si>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</si>
  <si>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</si>
  <si>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</si>
  <si>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</si>
  <si>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</si>
  <si>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</si>
  <si>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</si>
  <si>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</si>
  <si>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</si>
  <si>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</si>
  <si>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</si>
  <si>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</si>
  <si>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</si>
  <si>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</si>
  <si>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</si>
  <si>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</si>
  <si>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</si>
  <si>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</si>
  <si>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</si>
  <si>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</si>
  <si>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</si>
  <si>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</si>
  <si>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</si>
  <si>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</si>
  <si>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</si>
  <si>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</si>
  <si>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</si>
  <si>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</si>
  <si>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</si>
  <si>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</si>
  <si>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</si>
  <si>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</si>
  <si>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</si>
  <si>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</si>
  <si>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</si>
  <si>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</si>
  <si>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</si>
  <si>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</si>
  <si>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</si>
  <si>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</si>
  <si>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</si>
  <si>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</si>
  <si>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</si>
  <si>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</si>
  <si>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</si>
  <si>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</si>
  <si>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</si>
  <si>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</si>
  <si>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</si>
  <si>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</si>
  <si>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</si>
  <si>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</si>
  <si>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</si>
  <si>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</si>
  <si>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</si>
  <si>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</si>
  <si>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</si>
  <si>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</si>
  <si>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</si>
  <si>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</si>
  <si>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</si>
  <si>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</si>
  <si>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</si>
  <si>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</si>
  <si>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</si>
  <si>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</si>
  <si>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</si>
  <si>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</si>
  <si>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</si>
  <si>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</si>
  <si>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</si>
  <si>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</si>
  <si>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</si>
  <si>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</si>
  <si>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</si>
  <si>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</si>
  <si>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</si>
  <si>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</si>
  <si>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</si>
  <si>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</si>
  <si>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</si>
  <si>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</si>
  <si>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</si>
  <si>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</si>
  <si>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</si>
  <si>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</si>
  <si>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</si>
  <si>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</si>
  <si>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</si>
  <si>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</si>
  <si>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</si>
  <si>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</si>
  <si>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</si>
  <si>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</si>
  <si>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</si>
  <si>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</si>
  <si>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</si>
  <si>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</si>
  <si>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</si>
  <si>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</si>
  <si>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</si>
  <si>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</si>
  <si>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</si>
  <si>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</si>
  <si>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</si>
  <si>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</si>
  <si>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</si>
  <si>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</si>
  <si>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</si>
  <si>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</si>
  <si>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</si>
  <si>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</si>
  <si>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</si>
  <si>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</si>
  <si>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</si>
  <si>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</si>
  <si>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</si>
  <si>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</si>
  <si>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</si>
  <si>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</si>
  <si>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</si>
  <si>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</si>
  <si>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</si>
  <si>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</si>
  <si>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</si>
  <si>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</si>
  <si>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</si>
  <si>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</si>
  <si>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</si>
  <si>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</si>
  <si>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</si>
  <si>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</si>
  <si>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</si>
  <si>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</si>
  <si>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</si>
  <si>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</si>
  <si>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</si>
  <si>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</si>
  <si>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</si>
  <si>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</si>
  <si>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</si>
  <si>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</si>
  <si>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</si>
  <si>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</si>
  <si>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</si>
  <si>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</si>
  <si>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</si>
  <si>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</si>
  <si>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</si>
  <si>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</si>
  <si>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</si>
  <si>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</si>
  <si>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</si>
  <si>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</si>
  <si>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</si>
  <si>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</si>
  <si>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</si>
  <si>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</si>
  <si>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</si>
  <si>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</si>
  <si>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</si>
  <si>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</si>
  <si>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</si>
  <si>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</si>
  <si>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</si>
  <si>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</si>
  <si>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</si>
  <si>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</si>
  <si>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</si>
  <si>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</si>
  <si>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</si>
  <si>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</si>
  <si>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</si>
  <si>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</si>
  <si>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</si>
  <si>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</si>
  <si>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</si>
  <si>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</si>
  <si>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</si>
  <si>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</si>
  <si>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</si>
  <si>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</si>
  <si>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</si>
  <si>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</si>
  <si>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</si>
  <si>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</si>
  <si>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</si>
  <si>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</si>
  <si>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</si>
  <si>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</si>
  <si>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</si>
  <si>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</si>
  <si>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</si>
  <si>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</si>
  <si>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</si>
  <si>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</si>
  <si>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</si>
  <si>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</si>
  <si>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</si>
  <si>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</si>
  <si>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</si>
  <si>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</si>
  <si>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</si>
  <si>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</si>
  <si>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</si>
  <si>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</si>
  <si>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</si>
  <si>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</si>
  <si>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</si>
  <si>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</si>
  <si>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</si>
  <si>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</si>
  <si>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</si>
  <si>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</si>
  <si>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</si>
  <si>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</si>
  <si>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</si>
  <si>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</si>
  <si>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</si>
  <si>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</si>
  <si>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</si>
  <si>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</si>
  <si>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</si>
  <si>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</si>
  <si>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</si>
  <si>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</si>
  <si>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</si>
  <si>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</si>
  <si>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</si>
  <si>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</si>
  <si>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</si>
  <si>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</si>
  <si>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</si>
  <si>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</si>
  <si>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</si>
  <si>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</si>
  <si>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</si>
  <si>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</si>
  <si>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</si>
  <si>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</si>
  <si>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</si>
  <si>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</si>
  <si>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</si>
  <si>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</si>
  <si>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</si>
  <si>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</si>
  <si>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</si>
  <si>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</si>
  <si>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</si>
  <si>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</si>
  <si>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</si>
  <si>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</si>
  <si>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</si>
  <si>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</si>
  <si>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</si>
  <si>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</si>
  <si>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</si>
  <si>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</si>
  <si>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</si>
  <si>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</si>
  <si>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</si>
  <si>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</si>
  <si>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</si>
  <si>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</si>
  <si>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</si>
  <si>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</si>
  <si>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</si>
  <si>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</si>
  <si>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</si>
  <si>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</si>
  <si>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</si>
  <si>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</si>
  <si>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</si>
  <si>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</si>
  <si>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</si>
  <si>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</si>
  <si>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</si>
  <si>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</si>
  <si>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</si>
  <si>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</si>
  <si>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</si>
  <si>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</si>
  <si>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</si>
  <si>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</si>
  <si>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</si>
  <si>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</si>
  <si>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</si>
  <si>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</si>
  <si>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</si>
  <si>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</si>
  <si>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</si>
  <si>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</si>
  <si>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</si>
  <si>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</si>
  <si>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</si>
  <si>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</si>
  <si>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</si>
  <si>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</si>
  <si>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</si>
  <si>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</si>
  <si>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</si>
  <si>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</si>
  <si>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</si>
  <si>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</si>
  <si>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</si>
  <si>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</si>
  <si>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</si>
  <si>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</si>
  <si>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</si>
  <si>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</si>
  <si>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</si>
  <si>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</si>
  <si>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</si>
  <si>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</si>
  <si>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</si>
  <si>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</si>
  <si>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</si>
  <si>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</si>
  <si>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</si>
  <si>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</si>
  <si>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</si>
  <si>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</si>
  <si>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</si>
  <si>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</si>
  <si>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</si>
  <si>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</si>
  <si>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</si>
  <si>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</si>
  <si>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</si>
  <si>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</si>
  <si>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</si>
  <si>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</si>
  <si>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</si>
  <si>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</si>
  <si>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</si>
  <si>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</si>
  <si>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</si>
  <si>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</si>
  <si>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</si>
  <si>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</si>
  <si>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</si>
  <si>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</si>
  <si>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</si>
  <si>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</si>
  <si>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</si>
  <si>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</si>
  <si>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</si>
  <si>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</si>
  <si>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</si>
  <si>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</si>
  <si>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</si>
  <si>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</si>
  <si>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</si>
  <si>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</si>
  <si>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</si>
  <si>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</si>
  <si>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</si>
  <si>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</si>
  <si>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</si>
  <si>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</si>
  <si>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</si>
  <si>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</si>
  <si>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</si>
  <si>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</si>
  <si>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</si>
  <si>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</si>
  <si>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</si>
  <si>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</si>
  <si>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</si>
  <si>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</si>
  <si>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</si>
  <si>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</si>
  <si>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</si>
  <si>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</si>
  <si>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</si>
  <si>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</si>
  <si>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</si>
  <si>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</si>
  <si>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</si>
  <si>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</si>
  <si>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</si>
  <si>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</si>
  <si>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</si>
  <si>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</si>
  <si>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</si>
  <si>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</si>
  <si>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</si>
  <si>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</si>
  <si>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</si>
  <si>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</si>
  <si>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</si>
  <si>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</si>
  <si>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</si>
  <si>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</si>
  <si>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</si>
  <si>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</si>
  <si>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</si>
  <si>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</si>
  <si>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</si>
  <si>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</si>
  <si>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</si>
  <si>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</si>
  <si>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</si>
  <si>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</si>
  <si>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</si>
  <si>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</si>
  <si>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</si>
  <si>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</si>
  <si>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</si>
  <si>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</si>
  <si>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</si>
  <si>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</si>
  <si>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</si>
  <si>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</si>
  <si>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</si>
  <si>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</si>
  <si>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</si>
  <si>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</si>
  <si>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</si>
  <si>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</si>
  <si>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</si>
  <si>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</si>
  <si>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</si>
  <si>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</si>
  <si>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</si>
  <si>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</si>
  <si>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</si>
  <si>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</si>
  <si>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</si>
  <si>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</si>
  <si>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</si>
  <si>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</si>
  <si>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</si>
  <si>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</si>
  <si>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</si>
  <si>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</si>
  <si>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</si>
  <si>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</si>
  <si>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</si>
  <si>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</si>
  <si>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</si>
  <si>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</si>
  <si>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</si>
  <si>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</si>
  <si>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</si>
  <si>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</si>
  <si>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</si>
  <si>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</si>
  <si>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</si>
  <si>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</si>
  <si>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</si>
  <si>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</si>
  <si>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</si>
  <si>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</si>
  <si>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</si>
  <si>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</si>
  <si>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</si>
  <si>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</si>
  <si>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</si>
  <si>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</si>
  <si>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</si>
  <si>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</si>
  <si>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</si>
  <si>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</si>
  <si>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</si>
  <si>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</si>
  <si>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</si>
  <si>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</si>
  <si>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</si>
  <si>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</si>
  <si>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</si>
  <si>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</si>
  <si>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</si>
  <si>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</si>
  <si>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</si>
  <si>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</si>
  <si>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</si>
  <si>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</si>
  <si>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</si>
  <si>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</si>
  <si>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</si>
  <si>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</si>
  <si>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</si>
  <si>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</si>
  <si>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</si>
  <si>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</si>
  <si>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</si>
  <si>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</si>
  <si>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</si>
  <si>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</si>
  <si>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</si>
  <si>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</si>
  <si>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</si>
  <si>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</si>
  <si>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</si>
  <si>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</si>
  <si>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</si>
  <si>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</si>
  <si>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</si>
  <si>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</si>
  <si>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</si>
  <si>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</si>
  <si>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</si>
  <si>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</si>
  <si>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</si>
  <si>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</si>
  <si>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</si>
  <si>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</si>
  <si>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</si>
  <si>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</si>
  <si>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</si>
  <si>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</si>
  <si>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</si>
  <si>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</si>
  <si>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</si>
  <si>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</si>
  <si>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</si>
  <si>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</si>
  <si>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</si>
  <si>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</si>
  <si>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</si>
  <si>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</si>
  <si>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</si>
  <si>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</si>
  <si>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</si>
  <si>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</si>
  <si>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</si>
  <si>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</si>
  <si>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</si>
  <si>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</si>
  <si>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</si>
  <si>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</si>
  <si>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</si>
  <si>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</si>
  <si>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</si>
  <si>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</si>
  <si>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</si>
  <si>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</si>
  <si>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</si>
  <si>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</si>
  <si>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</si>
  <si>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</si>
  <si>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</si>
  <si>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</si>
  <si>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</si>
  <si>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</si>
  <si>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</si>
  <si>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</si>
  <si>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</si>
  <si>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</si>
  <si>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</si>
  <si>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</si>
  <si>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</si>
  <si>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</si>
  <si>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</si>
  <si>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</si>
  <si>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</si>
  <si>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</si>
  <si>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</si>
  <si>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</si>
  <si>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</si>
  <si>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</si>
  <si>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</si>
  <si>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</si>
  <si>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</si>
  <si>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</si>
  <si>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</si>
  <si>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</si>
  <si>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</si>
  <si>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</si>
  <si>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</si>
  <si>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</si>
  <si>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</si>
  <si>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</si>
  <si>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</si>
  <si>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</si>
  <si>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</si>
  <si>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</si>
  <si>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</si>
  <si>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</si>
  <si>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</si>
  <si>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</si>
  <si>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</si>
  <si>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</si>
  <si>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</si>
  <si>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</si>
  <si>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</si>
  <si>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</si>
  <si>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</si>
  <si>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</si>
  <si>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</si>
  <si>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</si>
  <si>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</si>
  <si>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</si>
  <si>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</si>
  <si>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</si>
  <si>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</si>
  <si>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</si>
  <si>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</si>
  <si>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</si>
  <si>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</si>
  <si>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</si>
  <si>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</si>
  <si>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</si>
  <si>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</si>
  <si>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</si>
  <si>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</si>
  <si>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</si>
  <si>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</si>
  <si>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</si>
  <si>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</si>
  <si>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</si>
  <si>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</si>
  <si>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</si>
  <si>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</si>
  <si>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</si>
  <si>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</si>
  <si>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</si>
  <si>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</si>
  <si>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</si>
  <si>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</si>
  <si>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</si>
  <si>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</si>
  <si>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</si>
  <si>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</si>
  <si>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</si>
  <si>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</si>
  <si>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</si>
  <si>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</si>
  <si>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</si>
  <si>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</si>
  <si>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</si>
  <si>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</si>
  <si>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</si>
  <si>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</si>
  <si>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</si>
  <si>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</si>
  <si>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</si>
  <si>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</si>
  <si>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</si>
  <si>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</si>
  <si>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</si>
  <si>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</si>
  <si>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</si>
  <si>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</si>
  <si>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</si>
  <si>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</si>
  <si>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</si>
  <si>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</si>
  <si>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</si>
  <si>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</si>
  <si>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</si>
  <si>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</si>
  <si>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</si>
  <si>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</si>
  <si>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</si>
  <si>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</si>
  <si>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</si>
  <si>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</si>
  <si>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</si>
  <si>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</si>
  <si>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</si>
  <si>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</si>
  <si>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</si>
  <si>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</si>
  <si>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</si>
  <si>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</si>
  <si>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</si>
  <si>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</si>
  <si>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</si>
  <si>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</si>
  <si>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</si>
  <si>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</si>
  <si>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</si>
  <si>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</si>
  <si>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</si>
  <si>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</si>
  <si>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</si>
  <si>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</si>
  <si>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</si>
  <si>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</si>
  <si>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</si>
  <si>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</si>
  <si>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</si>
  <si>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</si>
  <si>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</si>
  <si>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</si>
  <si>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</si>
  <si>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</si>
  <si>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</si>
  <si>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</si>
  <si>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</si>
  <si>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</si>
  <si>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</si>
  <si>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</si>
  <si>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</si>
  <si>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</si>
  <si>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</si>
  <si>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</si>
  <si>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</si>
  <si>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</si>
  <si>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</si>
  <si>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</si>
  <si>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</si>
  <si>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</si>
  <si>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</si>
  <si>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</si>
  <si>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</si>
  <si>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</si>
  <si>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</si>
  <si>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</si>
  <si>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</si>
  <si>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</si>
  <si>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</si>
  <si>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</si>
  <si>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</si>
  <si>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</si>
  <si>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</si>
  <si>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</si>
  <si>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</si>
  <si>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</si>
  <si>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</si>
  <si>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</si>
  <si>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</si>
  <si>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</si>
  <si>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</si>
  <si>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</si>
  <si>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</si>
  <si>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</si>
  <si>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</si>
  <si>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</si>
  <si>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</si>
  <si>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</si>
  <si>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</si>
  <si>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</si>
  <si>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</si>
  <si>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</si>
  <si>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</si>
  <si>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</si>
  <si>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</si>
  <si>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</si>
  <si>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</si>
  <si>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</si>
  <si>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</si>
  <si>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</si>
  <si>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</si>
  <si>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</si>
  <si>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</si>
  <si>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</si>
  <si>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</si>
  <si>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</si>
  <si>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</si>
  <si>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</si>
  <si>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</si>
  <si>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</si>
  <si>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</si>
  <si>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</si>
  <si>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</si>
  <si>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</si>
  <si>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</si>
  <si>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</si>
  <si>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</si>
  <si>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</si>
  <si>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</si>
  <si>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</si>
  <si>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</si>
  <si>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</si>
  <si>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</si>
  <si>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</si>
  <si>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</si>
  <si>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</si>
  <si>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</si>
  <si>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</si>
  <si>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</si>
  <si>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</si>
  <si>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</si>
  <si>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</si>
  <si>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</si>
  <si>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</si>
  <si>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</si>
  <si>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</si>
  <si>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</si>
  <si>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</si>
  <si>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</si>
  <si>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</si>
  <si>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</si>
  <si>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</si>
  <si>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</si>
  <si>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</si>
  <si>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</si>
  <si>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</si>
  <si>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</si>
  <si>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</si>
  <si>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</si>
  <si>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</si>
  <si>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</si>
  <si>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</si>
  <si>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</si>
  <si>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</si>
  <si>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</si>
  <si>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</si>
  <si>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</si>
  <si>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</si>
  <si>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</si>
  <si>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</si>
  <si>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</si>
  <si>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</si>
  <si>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</si>
  <si>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</si>
  <si>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</si>
  <si>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</si>
  <si>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</si>
  <si>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</si>
  <si>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</si>
  <si>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</si>
  <si>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</si>
  <si>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</si>
  <si>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</si>
  <si>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</si>
  <si>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</si>
  <si>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</si>
  <si>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</si>
  <si>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</si>
  <si>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</si>
  <si>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</si>
  <si>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</si>
  <si>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</si>
  <si>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</si>
  <si>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</si>
  <si>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</si>
  <si>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</si>
  <si>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</si>
  <si>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</si>
  <si>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</si>
  <si>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</si>
  <si>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</si>
  <si>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</si>
  <si>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</si>
  <si>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</si>
  <si>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</si>
  <si>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</si>
  <si>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</si>
  <si>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</si>
  <si>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</si>
  <si>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</si>
  <si>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</si>
  <si>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</si>
  <si>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</si>
  <si>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</si>
  <si>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</si>
  <si>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</si>
  <si>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</si>
  <si>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</si>
  <si>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</si>
  <si>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</si>
  <si>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</si>
  <si>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</si>
  <si>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</si>
  <si>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</si>
  <si>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</si>
  <si>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</si>
  <si>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</si>
  <si>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</si>
  <si>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</si>
  <si>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</si>
  <si>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</si>
  <si>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</si>
  <si>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</si>
  <si>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</si>
  <si>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</si>
  <si>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</si>
  <si>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</si>
  <si>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</si>
  <si>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</si>
  <si>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</si>
  <si>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</si>
  <si>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</si>
  <si>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</si>
  <si>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</si>
  <si>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</si>
  <si>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</si>
  <si>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</si>
  <si>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</si>
  <si>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</si>
  <si>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</si>
  <si>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</si>
  <si>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</si>
  <si>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</si>
  <si>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</si>
  <si>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</si>
  <si>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</si>
  <si>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</si>
  <si>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</si>
  <si>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</si>
  <si>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</si>
  <si>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</si>
  <si>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</si>
  <si>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</si>
  <si>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</si>
  <si>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</si>
  <si>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</si>
  <si>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</si>
  <si>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</si>
  <si>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</si>
  <si>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</si>
  <si>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</si>
  <si>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</si>
  <si>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</si>
  <si>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</si>
  <si>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</si>
  <si>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</si>
  <si>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</si>
  <si>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</si>
  <si>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</si>
  <si>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</si>
  <si>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</si>
  <si>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</si>
  <si>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</si>
  <si>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</si>
  <si>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</si>
  <si>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</si>
  <si>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</si>
  <si>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</si>
  <si>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</si>
  <si>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</si>
  <si>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</si>
  <si>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</si>
  <si>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</si>
  <si>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</si>
  <si>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</si>
  <si>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</si>
  <si>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</si>
  <si>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</si>
  <si>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</si>
  <si>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</si>
  <si>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</si>
  <si>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</si>
  <si>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</si>
  <si>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</si>
  <si>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</si>
  <si>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</si>
  <si>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</si>
  <si>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</si>
  <si>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</si>
  <si>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</si>
  <si>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</si>
  <si>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</si>
  <si>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</si>
  <si>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</si>
  <si>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</si>
  <si>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</si>
  <si>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</si>
  <si>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</si>
  <si>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</si>
  <si>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</si>
  <si>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</si>
  <si>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</si>
  <si>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</si>
  <si>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</si>
  <si>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</si>
  <si>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</si>
  <si>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</si>
  <si>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</si>
  <si>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</si>
  <si>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</si>
  <si>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</si>
  <si>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</si>
  <si>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</si>
  <si>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</si>
  <si>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</si>
  <si>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</si>
  <si>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</si>
  <si>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</si>
  <si>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</si>
  <si>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</si>
  <si>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</si>
  <si>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</si>
  <si>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</si>
  <si>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</si>
  <si>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</si>
  <si>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</si>
  <si>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</si>
  <si>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</si>
  <si>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</si>
  <si>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</si>
  <si>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</si>
  <si>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</si>
  <si>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</si>
  <si>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</si>
  <si>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</si>
  <si>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</si>
  <si>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</si>
  <si>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</si>
  <si>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</si>
  <si>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</si>
  <si>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</si>
  <si>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</si>
  <si>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</si>
  <si>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</si>
  <si>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</si>
  <si>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</si>
  <si>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</si>
  <si>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</si>
  <si>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</si>
  <si>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</si>
  <si>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</si>
  <si>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</si>
  <si>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</si>
  <si>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</si>
  <si>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</si>
  <si>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</si>
  <si>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</si>
  <si>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</si>
  <si>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</si>
  <si>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</si>
  <si>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</si>
  <si>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</si>
  <si>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</si>
  <si>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</si>
  <si>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</si>
  <si>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</si>
  <si>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</si>
  <si>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</si>
  <si>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</si>
  <si>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</si>
  <si>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</si>
  <si>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</si>
  <si>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</si>
  <si>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</si>
  <si>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</si>
  <si>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</si>
  <si>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</si>
  <si>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</si>
  <si>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</si>
  <si>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</si>
  <si>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</si>
  <si>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</si>
  <si>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</si>
  <si>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</si>
  <si>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</si>
  <si>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</si>
  <si>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</si>
  <si>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</si>
  <si>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</si>
  <si>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</si>
  <si>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</si>
  <si>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</si>
  <si>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</si>
  <si>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</si>
  <si>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</si>
  <si>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</si>
  <si>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</si>
  <si>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</si>
  <si>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</si>
  <si>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</si>
  <si>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</si>
  <si>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</si>
  <si>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</si>
  <si>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</si>
  <si>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</si>
  <si>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</si>
  <si>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</si>
  <si>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</si>
  <si>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</si>
  <si>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</si>
  <si>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</si>
  <si>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</si>
  <si>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</si>
  <si>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</si>
  <si>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</si>
  <si>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</si>
  <si>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</si>
  <si>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</si>
  <si>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</si>
  <si>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</si>
  <si>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</si>
  <si>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</si>
  <si>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</si>
  <si>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</si>
  <si>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</si>
  <si>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</si>
  <si>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</si>
  <si>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</si>
  <si>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</si>
  <si>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</si>
  <si>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</si>
  <si>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</si>
  <si>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</si>
  <si>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</si>
  <si>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</si>
  <si>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</si>
  <si>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</si>
  <si>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</si>
  <si>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</si>
  <si>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</si>
  <si>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</si>
  <si>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</si>
  <si>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</si>
  <si>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</si>
  <si>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</si>
  <si>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</si>
  <si>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</si>
  <si>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</si>
  <si>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</si>
  <si>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</si>
  <si>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</si>
  <si>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</si>
  <si>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</si>
  <si>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</si>
  <si>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</si>
  <si>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</si>
  <si>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</si>
  <si>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</si>
  <si>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</si>
  <si>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</si>
  <si>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</si>
  <si>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</si>
  <si>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</si>
  <si>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</si>
  <si>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</si>
  <si>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</si>
  <si>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</si>
  <si>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</si>
  <si>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</si>
  <si>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</si>
  <si>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</si>
  <si>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</si>
  <si>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</si>
  <si>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</si>
  <si>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</si>
  <si>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</si>
  <si>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</si>
  <si>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</si>
  <si>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</si>
  <si>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</si>
  <si>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</si>
  <si>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</si>
  <si>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</si>
  <si>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</si>
  <si>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</si>
  <si>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</si>
  <si>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</si>
  <si>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</si>
  <si>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</si>
  <si>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</si>
  <si>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</si>
  <si>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</si>
  <si>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</si>
  <si>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</si>
  <si>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</si>
  <si>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</si>
  <si>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</si>
  <si>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</si>
  <si>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</si>
  <si>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</si>
  <si>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</si>
  <si>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</si>
  <si>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</si>
  <si>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</si>
  <si>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</si>
  <si>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</si>
  <si>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</si>
  <si>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</si>
  <si>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</si>
  <si>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</si>
  <si>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</si>
  <si>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</si>
  <si>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</si>
  <si>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</si>
  <si>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</si>
  <si>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</si>
  <si>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</si>
  <si>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</si>
  <si>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</si>
  <si>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</si>
  <si>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</si>
  <si>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</si>
  <si>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</si>
  <si>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</si>
  <si>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</si>
  <si>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</si>
  <si>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</si>
  <si>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</si>
  <si>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</si>
  <si>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</si>
  <si>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</si>
  <si>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</si>
  <si>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</si>
  <si>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</si>
  <si>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</si>
  <si>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</si>
  <si>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</si>
  <si>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</si>
  <si>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</si>
  <si>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</si>
  <si>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</si>
  <si>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</si>
  <si>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</si>
  <si>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</si>
  <si>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</si>
  <si>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</si>
  <si>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</si>
  <si>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</si>
  <si>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</si>
  <si>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</si>
  <si>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</si>
  <si>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</si>
  <si>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</si>
  <si>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</si>
  <si>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</si>
  <si>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</si>
  <si>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</si>
  <si>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</si>
  <si>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</si>
  <si>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</si>
  <si>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</si>
  <si>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</si>
  <si>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</si>
  <si>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</si>
  <si>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</si>
  <si>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</si>
  <si>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</si>
  <si>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</si>
  <si>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</si>
  <si>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</si>
  <si>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</si>
  <si>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</si>
  <si>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</si>
  <si>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</si>
  <si>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</si>
  <si>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</si>
  <si>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</si>
  <si>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</si>
  <si>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</si>
  <si>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</si>
  <si>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</si>
  <si>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</si>
  <si>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</si>
  <si>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</si>
  <si>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</si>
  <si>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</si>
  <si>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</si>
  <si>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</si>
  <si>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</si>
  <si>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</si>
  <si>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</si>
  <si>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</si>
  <si>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</si>
  <si>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</si>
  <si>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</si>
  <si>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</si>
  <si>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</si>
  <si>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</si>
  <si>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</si>
  <si>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</si>
  <si>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</si>
  <si>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</si>
  <si>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</si>
  <si>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</si>
  <si>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</si>
  <si>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</si>
  <si>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</si>
  <si>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</si>
  <si>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</si>
  <si>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</si>
  <si>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</si>
  <si>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</si>
  <si>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</si>
  <si>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</si>
  <si>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</si>
  <si>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</si>
  <si>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</si>
  <si>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</si>
  <si>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</si>
  <si>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</si>
  <si>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</si>
  <si>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</si>
  <si>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</si>
  <si>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</si>
  <si>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</si>
  <si>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</si>
  <si>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</si>
  <si>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</si>
  <si>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</si>
  <si>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</si>
  <si>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</si>
  <si>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</si>
  <si>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</si>
  <si>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</si>
  <si>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</si>
  <si>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</si>
  <si>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</si>
  <si>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</si>
  <si>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</si>
  <si>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</si>
  <si>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</si>
  <si>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</si>
  <si>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</si>
  <si>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</si>
  <si>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</si>
  <si>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</si>
  <si>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</si>
  <si>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</si>
  <si>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</si>
  <si>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</si>
  <si>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</si>
  <si>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</si>
  <si>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</si>
  <si>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</si>
  <si>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</si>
  <si>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</si>
  <si>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</si>
  <si>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</si>
  <si>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</si>
  <si>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</si>
  <si>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</si>
  <si>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</si>
  <si>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</si>
  <si>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</si>
  <si>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</si>
  <si>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</si>
  <si>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</si>
  <si>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</si>
  <si>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</si>
  <si>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</si>
  <si>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</si>
  <si>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</si>
  <si>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</si>
  <si>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</si>
  <si>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</si>
  <si>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</si>
  <si>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</si>
  <si>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</si>
  <si>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</si>
  <si>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</si>
  <si>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</si>
  <si>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</si>
  <si>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</si>
  <si>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</si>
  <si>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</si>
  <si>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</si>
  <si>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</si>
  <si>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</si>
  <si>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</si>
  <si>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</si>
  <si>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</si>
  <si>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</si>
  <si>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</si>
  <si>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</si>
  <si>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</si>
  <si>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</si>
  <si>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</si>
  <si>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</si>
  <si>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</si>
  <si>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</si>
  <si>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</si>
  <si>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</si>
  <si>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</si>
  <si>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</si>
  <si>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</si>
  <si>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</si>
  <si>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</si>
  <si>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</si>
  <si>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</si>
  <si>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</si>
  <si>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</si>
  <si>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</si>
  <si>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</si>
  <si>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</si>
  <si>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</si>
  <si>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</si>
  <si>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</si>
  <si>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</si>
  <si>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</si>
  <si>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</si>
  <si>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</si>
  <si>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</si>
  <si>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</si>
  <si>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</si>
  <si>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</si>
  <si>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</si>
  <si>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</si>
  <si>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</si>
  <si>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</si>
  <si>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</si>
  <si>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</si>
  <si>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</si>
  <si>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</si>
  <si>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</si>
  <si>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</si>
  <si>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</si>
  <si>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</si>
  <si>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</si>
  <si>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</si>
  <si>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</si>
  <si>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</si>
  <si>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</si>
  <si>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</si>
  <si>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</si>
  <si>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</si>
  <si>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</si>
  <si>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</si>
  <si>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</si>
  <si>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</si>
  <si>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</si>
  <si>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</si>
  <si>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</si>
  <si>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</si>
  <si>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</si>
  <si>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</si>
  <si>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</si>
  <si>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</si>
  <si>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</si>
  <si>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</si>
  <si>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</si>
  <si>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</si>
  <si>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</si>
  <si>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</si>
  <si>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</si>
  <si>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</si>
  <si>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</si>
  <si>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</si>
  <si>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</si>
  <si>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</si>
  <si>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</si>
  <si>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</si>
  <si>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</si>
  <si>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</si>
  <si>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</si>
  <si>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</si>
  <si>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</si>
  <si>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</si>
  <si>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</si>
  <si>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</si>
  <si>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</si>
  <si>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</si>
  <si>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</si>
  <si>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</si>
  <si>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</si>
  <si>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</si>
  <si>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</si>
  <si>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</si>
  <si>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</si>
  <si>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</si>
  <si>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</si>
  <si>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</si>
  <si>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</si>
  <si>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</si>
  <si>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</si>
  <si>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</si>
  <si>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</si>
  <si>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</si>
  <si>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</si>
  <si>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</si>
  <si>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</si>
  <si>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</si>
  <si>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</si>
  <si>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</si>
  <si>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</si>
  <si>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</si>
  <si>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</si>
  <si>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</si>
  <si>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</si>
  <si>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</si>
  <si>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</si>
  <si>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</si>
  <si>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</si>
  <si>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</si>
  <si>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</si>
  <si>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</si>
  <si>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</si>
  <si>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</si>
  <si>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</si>
  <si>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</si>
  <si>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</si>
  <si>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</si>
  <si>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</si>
  <si>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</si>
  <si>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</si>
  <si>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</si>
  <si>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</si>
  <si>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</si>
  <si>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</si>
  <si>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</si>
  <si>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</si>
  <si>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</si>
  <si>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</si>
  <si>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</si>
  <si>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</si>
  <si>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</si>
  <si>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</si>
  <si>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</si>
  <si>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</si>
  <si>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</si>
  <si>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</si>
  <si>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</si>
  <si>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</si>
  <si>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</si>
  <si>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</si>
  <si>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</si>
  <si>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</si>
  <si>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</si>
  <si>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</si>
  <si>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</si>
  <si>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</si>
  <si>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</si>
  <si>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</si>
  <si>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</si>
  <si>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</si>
  <si>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</si>
  <si>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</si>
  <si>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</si>
  <si>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</si>
  <si>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</si>
  <si>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</si>
  <si>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</si>
  <si>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</si>
  <si>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</si>
  <si>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</si>
  <si>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</si>
  <si>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</si>
  <si>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</si>
  <si>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</si>
  <si>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</si>
  <si>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</si>
  <si>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</si>
  <si>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</si>
  <si>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</si>
  <si>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</si>
  <si>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</si>
  <si>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</si>
  <si>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</si>
  <si>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</si>
  <si>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</si>
  <si>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</si>
  <si>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</si>
  <si>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</si>
  <si>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</si>
  <si>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</si>
  <si>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</si>
  <si>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</si>
  <si>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</si>
  <si>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</si>
  <si>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</si>
  <si>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</si>
  <si>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</si>
  <si>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</si>
  <si>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</si>
  <si>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</si>
  <si>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</si>
  <si>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</si>
  <si>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</si>
  <si>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</si>
  <si>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</si>
  <si>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</si>
  <si>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</si>
  <si>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</si>
  <si>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</si>
  <si>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</si>
  <si>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</si>
  <si>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</si>
  <si>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</si>
  <si>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</si>
  <si>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</si>
  <si>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</si>
  <si>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</si>
  <si>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</si>
  <si>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</si>
  <si>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</si>
  <si>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</si>
  <si>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</si>
  <si>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</si>
  <si>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</si>
  <si>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</si>
  <si>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</si>
  <si>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</si>
  <si>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</si>
  <si>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</si>
  <si>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</si>
  <si>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</si>
  <si>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</si>
  <si>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</si>
  <si>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</si>
  <si>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</si>
  <si>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</si>
  <si>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</si>
  <si>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</si>
  <si>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</si>
  <si>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</si>
  <si>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</si>
  <si>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</si>
  <si>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</si>
  <si>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</si>
  <si>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</si>
  <si>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</si>
  <si>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</si>
  <si>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</si>
  <si>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</si>
  <si>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</si>
  <si>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</si>
  <si>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</si>
  <si>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</si>
  <si>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</si>
  <si>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</si>
  <si>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</si>
  <si>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</si>
  <si>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</si>
  <si>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</si>
  <si>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</si>
  <si>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</si>
  <si>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</si>
  <si>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</si>
  <si>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</si>
  <si>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</si>
  <si>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</si>
  <si>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</si>
  <si>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</si>
  <si>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</si>
  <si>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</si>
  <si>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</si>
  <si>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</si>
  <si>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</si>
  <si>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</si>
  <si>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</si>
  <si>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</si>
  <si>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</si>
  <si>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</si>
  <si>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</si>
  <si>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</si>
  <si>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</si>
  <si>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</si>
  <si>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</si>
  <si>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</si>
  <si>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</si>
  <si>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</si>
  <si>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</si>
  <si>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</si>
  <si>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</si>
  <si>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</si>
  <si>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</si>
  <si>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</si>
  <si>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</si>
  <si>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</si>
  <si>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</si>
  <si>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</si>
  <si>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</si>
  <si>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</si>
  <si>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</si>
  <si>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</si>
  <si>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</si>
  <si>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</si>
  <si>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</si>
  <si>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</si>
  <si>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</si>
  <si>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</si>
  <si>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</si>
  <si>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</si>
  <si>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</si>
  <si>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</si>
  <si>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</si>
  <si>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</si>
  <si>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</si>
  <si>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</si>
  <si>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</si>
  <si>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</si>
  <si>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</si>
  <si>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</si>
  <si>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</si>
  <si>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</si>
  <si>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</si>
  <si>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</si>
  <si>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</si>
  <si>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</si>
  <si>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</si>
  <si>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</si>
  <si>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</si>
  <si>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</si>
  <si>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</si>
  <si>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</si>
  <si>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</si>
  <si>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</si>
  <si>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</si>
  <si>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</si>
  <si>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</si>
  <si>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</si>
  <si>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</si>
  <si>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</si>
  <si>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</si>
  <si>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</si>
  <si>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</si>
  <si>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</si>
  <si>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</si>
  <si>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</si>
  <si>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</si>
  <si>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</si>
  <si>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</si>
  <si>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</si>
  <si>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</si>
  <si>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</si>
  <si>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</si>
  <si>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</si>
  <si>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</si>
  <si>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</si>
  <si>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</si>
  <si>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</si>
  <si>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</si>
  <si>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</si>
  <si>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</si>
  <si>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</si>
  <si>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</si>
  <si>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</si>
  <si>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</si>
  <si>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</si>
  <si>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</si>
  <si>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</si>
  <si>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</si>
  <si>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</si>
  <si>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</si>
  <si>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</si>
  <si>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</si>
  <si>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</si>
  <si>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</si>
  <si>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</si>
  <si>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</si>
  <si>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</si>
  <si>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</si>
  <si>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</si>
  <si>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</si>
  <si>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</si>
  <si>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</si>
  <si>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</si>
  <si>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</si>
  <si>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</si>
  <si>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</si>
  <si>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</si>
  <si>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</si>
  <si>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</si>
  <si>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</si>
  <si>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</si>
  <si>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</si>
  <si>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</si>
  <si>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</si>
  <si>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</si>
  <si>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</si>
  <si>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</si>
  <si>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</si>
  <si>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</si>
  <si>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</si>
  <si>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</si>
  <si>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</si>
  <si>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</si>
  <si>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</si>
  <si>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</si>
  <si>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</si>
  <si>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</si>
  <si>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</si>
  <si>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</si>
  <si>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</si>
  <si>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</si>
  <si>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</si>
  <si>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</si>
  <si>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</si>
  <si>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</si>
  <si>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</si>
  <si>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</si>
  <si>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</si>
  <si>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</si>
  <si>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</si>
  <si>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</si>
  <si>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</si>
  <si>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</si>
  <si>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</si>
  <si>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</si>
  <si>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</si>
  <si>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</si>
  <si>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</si>
  <si>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</si>
  <si>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</si>
  <si>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</si>
  <si>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</si>
  <si>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</si>
  <si>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</si>
  <si>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</si>
  <si>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</si>
  <si>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</si>
  <si>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</si>
  <si>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</si>
  <si>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</si>
  <si>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</si>
  <si>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</si>
  <si>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</si>
  <si>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</si>
  <si>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</si>
  <si>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</si>
  <si>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</si>
  <si>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</si>
  <si>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</si>
  <si>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</si>
  <si>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</si>
  <si>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</si>
  <si>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</si>
  <si>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</si>
  <si>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</si>
  <si>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</si>
  <si>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</si>
  <si>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</si>
  <si>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</si>
  <si>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</si>
  <si>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</si>
  <si>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</si>
  <si>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</si>
  <si>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</si>
  <si>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</si>
  <si>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</si>
  <si>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</si>
  <si>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</si>
  <si>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</si>
  <si>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</si>
  <si>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</si>
  <si>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</si>
  <si>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</si>
  <si>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</si>
  <si>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</si>
  <si>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</si>
  <si>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</si>
  <si>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</si>
  <si>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</si>
  <si>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</si>
  <si>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</si>
  <si>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</si>
  <si>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</si>
  <si>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</si>
  <si>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</si>
  <si>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</si>
  <si>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</si>
  <si>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</si>
  <si>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</si>
  <si>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</si>
  <si>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</si>
  <si>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</si>
  <si>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</si>
  <si>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</si>
  <si>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</si>
  <si>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</si>
  <si>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</si>
  <si>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</si>
  <si>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</si>
  <si>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</si>
  <si>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</si>
  <si>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</si>
  <si>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</si>
  <si>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</si>
  <si>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</si>
  <si>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</si>
  <si>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</si>
  <si>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</si>
  <si>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</si>
  <si>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</si>
  <si>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</si>
  <si>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</si>
  <si>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</si>
  <si>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</si>
  <si>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</si>
  <si>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</si>
  <si>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</si>
  <si>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</si>
  <si>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</si>
  <si>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</si>
  <si>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</si>
  <si>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</si>
  <si>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</si>
  <si>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</si>
  <si>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</si>
  <si>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</si>
  <si>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</si>
  <si>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</si>
  <si>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</si>
  <si>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</si>
  <si>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</si>
  <si>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</si>
  <si>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</si>
  <si>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</si>
  <si>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</si>
  <si>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</si>
  <si>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</si>
  <si>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</si>
  <si>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</si>
  <si>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</si>
  <si>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</si>
  <si>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</si>
  <si>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</si>
  <si>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</si>
  <si>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</si>
  <si>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</si>
  <si>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</si>
  <si>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</si>
  <si>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</si>
  <si>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</si>
  <si>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</si>
  <si>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</si>
  <si>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</si>
  <si>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</si>
  <si>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</si>
  <si>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</si>
  <si>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</si>
  <si>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</si>
  <si>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</si>
  <si>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</si>
  <si>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</si>
  <si>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</si>
  <si>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</si>
  <si>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</si>
  <si>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</si>
  <si>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</si>
  <si>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</si>
  <si>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</si>
  <si>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</si>
  <si>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</si>
  <si>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</si>
  <si>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</si>
  <si>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</si>
  <si>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</si>
  <si>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</si>
  <si>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</si>
  <si>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</si>
  <si>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</si>
  <si>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</si>
  <si>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</si>
  <si>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</si>
  <si>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</si>
  <si>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</si>
  <si>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</si>
  <si>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</si>
  <si>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</si>
  <si>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</si>
  <si>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</si>
  <si>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</si>
  <si>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</si>
  <si>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</si>
  <si>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</si>
  <si>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</si>
  <si>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</si>
  <si>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</si>
  <si>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</si>
  <si>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</si>
  <si>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</si>
  <si>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</si>
  <si>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</si>
  <si>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</si>
  <si>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</si>
  <si>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</si>
  <si>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</si>
  <si>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</si>
  <si>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</si>
  <si>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</si>
  <si>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</si>
  <si>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</si>
  <si>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</si>
  <si>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</si>
  <si>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</si>
  <si>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</si>
  <si>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</si>
  <si>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</si>
  <si>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</si>
  <si>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</si>
  <si>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</si>
  <si>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</si>
  <si>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</si>
  <si>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</si>
  <si>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</si>
  <si>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</si>
  <si>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</si>
  <si>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</si>
  <si>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</si>
  <si>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</si>
  <si>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</si>
  <si>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</si>
  <si>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</si>
  <si>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</si>
  <si>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</si>
  <si>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</si>
  <si>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</si>
  <si>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</si>
  <si>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</si>
  <si>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</si>
  <si>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</si>
  <si>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</si>
  <si>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</si>
  <si>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</si>
  <si>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</si>
  <si>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</si>
  <si>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</si>
  <si>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</si>
  <si>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</si>
  <si>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</si>
  <si>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</si>
  <si>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</si>
  <si>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</si>
  <si>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</si>
  <si>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</si>
  <si>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</si>
  <si>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</si>
  <si>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</si>
  <si>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</si>
  <si>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</si>
  <si>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</si>
  <si>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</si>
  <si>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</si>
  <si>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</si>
  <si>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</si>
  <si>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</si>
  <si>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</si>
  <si>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</si>
  <si>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</si>
  <si>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</si>
  <si>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</si>
  <si>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</si>
  <si>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</si>
  <si>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</si>
  <si>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</si>
  <si>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</si>
  <si>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</si>
  <si>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</si>
  <si>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</si>
  <si>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</si>
  <si>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</si>
  <si>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</si>
  <si>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</si>
  <si>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</si>
  <si>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</si>
  <si>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</si>
  <si>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</si>
  <si>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</si>
  <si>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</si>
  <si>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</si>
  <si>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</si>
  <si>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</si>
  <si>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</si>
  <si>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</si>
  <si>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</si>
  <si>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</si>
  <si>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</si>
  <si>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</si>
  <si>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</si>
  <si>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</si>
  <si>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</si>
  <si>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</si>
  <si>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</si>
  <si>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</si>
  <si>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</si>
  <si>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</si>
  <si>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</si>
  <si>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</si>
  <si>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</si>
  <si>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</si>
  <si>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</si>
  <si>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</si>
  <si>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</si>
  <si>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</si>
  <si>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</si>
  <si>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</si>
  <si>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</si>
  <si>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</si>
  <si>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</si>
  <si>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</si>
  <si>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</si>
  <si>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</si>
  <si>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</si>
  <si>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</si>
  <si>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</si>
  <si>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</si>
  <si>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</si>
  <si>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</si>
  <si>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</si>
  <si>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</si>
  <si>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</si>
  <si>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</si>
  <si>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</si>
  <si>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</si>
  <si>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</si>
  <si>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</si>
  <si>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</si>
  <si>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</si>
  <si>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</si>
  <si>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</si>
  <si>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</si>
  <si>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</si>
  <si>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</si>
  <si>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</si>
  <si>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</si>
  <si>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</si>
  <si>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</si>
  <si>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</si>
  <si>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</si>
  <si>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</si>
  <si>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</si>
  <si>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</si>
  <si>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</si>
  <si>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</si>
  <si>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</si>
  <si>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</si>
  <si>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</si>
  <si>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</si>
  <si>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</si>
  <si>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</si>
  <si>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</si>
  <si>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</si>
  <si>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</si>
  <si>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</si>
  <si>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</si>
  <si>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</si>
  <si>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</si>
  <si>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</si>
  <si>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</si>
  <si>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</si>
  <si>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</si>
  <si>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</si>
  <si>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</si>
  <si>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</si>
  <si>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</si>
  <si>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</si>
  <si>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</si>
  <si>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</si>
  <si>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</si>
  <si>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</si>
  <si>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</si>
  <si>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</si>
  <si>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</si>
  <si>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</si>
  <si>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</si>
  <si>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</si>
  <si>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</si>
  <si>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</si>
  <si>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</si>
  <si>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</si>
  <si>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</si>
  <si>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</si>
  <si>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</si>
  <si>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</si>
  <si>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</si>
  <si>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</si>
  <si>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</si>
  <si>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</si>
  <si>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</si>
  <si>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</si>
  <si>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</si>
  <si>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</si>
  <si>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</si>
  <si>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</si>
  <si>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</si>
  <si>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</si>
  <si>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</si>
  <si>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</si>
  <si>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</si>
  <si>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</si>
  <si>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</si>
  <si>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</si>
  <si>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</si>
  <si>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</si>
  <si>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</si>
  <si>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</si>
  <si>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</si>
  <si>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</si>
  <si>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</si>
  <si>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</si>
  <si>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</si>
  <si>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</si>
  <si>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</si>
  <si>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</si>
  <si>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</si>
  <si>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</si>
  <si>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</si>
  <si>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</si>
  <si>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</si>
  <si>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</si>
  <si>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</si>
  <si>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</si>
  <si>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</si>
  <si>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</si>
  <si>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</si>
  <si>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</si>
  <si>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</si>
  <si>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</si>
  <si>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</si>
  <si>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</si>
  <si>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</si>
  <si>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</si>
  <si>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</si>
  <si>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</si>
  <si>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</si>
  <si>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</si>
  <si>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</si>
  <si>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</si>
  <si>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</si>
  <si>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</si>
  <si>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</si>
  <si>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</si>
  <si>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</si>
  <si>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</si>
  <si>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</si>
  <si>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</si>
  <si>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</si>
  <si>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</si>
  <si>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</si>
  <si>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</si>
  <si>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</si>
  <si>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</si>
  <si>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</si>
  <si>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</si>
  <si>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</si>
  <si>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</si>
  <si>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</si>
  <si>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</si>
  <si>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</si>
  <si>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</si>
  <si>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</si>
  <si>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</si>
  <si>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</si>
  <si>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</si>
  <si>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</si>
  <si>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</si>
  <si>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</si>
  <si>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</si>
  <si>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</si>
  <si>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</si>
  <si>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</si>
  <si>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</si>
  <si>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</si>
  <si>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</si>
  <si>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</si>
  <si>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</si>
  <si>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</si>
  <si>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</si>
  <si>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</si>
  <si>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</si>
  <si>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</si>
  <si>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</si>
  <si>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</si>
  <si>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</si>
  <si>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</si>
  <si>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</si>
  <si>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</si>
  <si>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</si>
  <si>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</si>
  <si>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</si>
  <si>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</si>
  <si>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</si>
  <si>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</si>
  <si>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</si>
  <si>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</si>
  <si>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</si>
  <si>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</si>
  <si>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</si>
  <si>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</si>
  <si>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</si>
  <si>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</si>
  <si>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</si>
  <si>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</si>
  <si>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</si>
  <si>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</si>
  <si>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</si>
  <si>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</si>
  <si>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</si>
  <si>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</si>
  <si>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</si>
  <si>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</si>
  <si>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</si>
  <si>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</si>
  <si>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</si>
  <si>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</si>
  <si>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</si>
  <si>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</si>
  <si>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</si>
  <si>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</si>
  <si>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</si>
  <si>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</si>
  <si>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</si>
  <si>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</si>
  <si>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</si>
  <si>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</si>
  <si>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</si>
  <si>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</si>
  <si>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</si>
  <si>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</si>
  <si>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</si>
  <si>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</si>
  <si>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</si>
  <si>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</si>
  <si>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</si>
  <si>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</si>
  <si>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</si>
  <si>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</si>
  <si>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</si>
  <si>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</si>
  <si>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</si>
  <si>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</si>
  <si>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</si>
  <si>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</si>
  <si>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</si>
  <si>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</si>
  <si>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</si>
  <si>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</si>
  <si>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</si>
  <si>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</si>
  <si>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</si>
  <si>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</si>
  <si>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</si>
  <si>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</si>
  <si>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</si>
  <si>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</si>
  <si>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</si>
  <si>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</si>
  <si>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</si>
  <si>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</si>
  <si>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</si>
  <si>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</si>
  <si>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</si>
  <si>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</si>
  <si>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</si>
  <si>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</si>
  <si>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</si>
  <si>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</si>
  <si>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</si>
  <si>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</si>
  <si>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</si>
  <si>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</si>
  <si>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</si>
  <si>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</si>
  <si>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</si>
  <si>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</si>
  <si>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</si>
  <si>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</si>
  <si>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</si>
  <si>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</si>
  <si>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</si>
  <si>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</si>
  <si>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</si>
  <si>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</si>
  <si>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</si>
  <si>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</si>
  <si>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</si>
  <si>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</si>
  <si>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</si>
  <si>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</si>
  <si>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</si>
  <si>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</si>
  <si>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</si>
  <si>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</si>
  <si>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</si>
  <si>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</si>
  <si>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</si>
  <si>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</si>
  <si>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</si>
  <si>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</si>
  <si>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</si>
  <si>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</si>
  <si>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</si>
  <si>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</si>
  <si>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</si>
  <si>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</si>
  <si>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</si>
  <si>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</si>
  <si>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</si>
  <si>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</si>
  <si>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</si>
  <si>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</si>
  <si>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</si>
  <si>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</si>
  <si>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</si>
  <si>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</si>
  <si>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</si>
  <si>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</si>
  <si>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</si>
  <si>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</si>
  <si>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</si>
  <si>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</si>
  <si>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</si>
  <si>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</si>
  <si>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</si>
  <si>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</si>
  <si>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</si>
  <si>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</si>
  <si>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</si>
  <si>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</si>
  <si>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</si>
  <si>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</si>
  <si>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</si>
  <si>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</si>
  <si>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</si>
  <si>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</si>
  <si>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</si>
  <si>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</si>
  <si>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</si>
  <si>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</si>
  <si>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</si>
  <si>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</si>
  <si>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</si>
  <si>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</si>
  <si>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</si>
  <si>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</si>
  <si>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</si>
  <si>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</si>
  <si>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</si>
  <si>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</si>
  <si>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</si>
  <si>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</si>
  <si>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</si>
  <si>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</si>
  <si>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</si>
  <si>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</si>
  <si>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</si>
  <si>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</si>
  <si>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</si>
  <si>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</si>
  <si>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</si>
  <si>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</si>
  <si>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</si>
  <si>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</si>
  <si>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</si>
  <si>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</si>
  <si>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</si>
  <si>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</si>
  <si>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</si>
  <si>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</si>
  <si>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</si>
  <si>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</si>
  <si>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</si>
  <si>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</si>
  <si>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</si>
  <si>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</si>
  <si>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</si>
  <si>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</si>
  <si>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</si>
  <si>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</si>
  <si>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</si>
  <si>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</si>
  <si>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</si>
  <si>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</si>
  <si>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</si>
  <si>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</si>
  <si>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</si>
  <si>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</si>
  <si>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</si>
  <si>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</si>
  <si>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</si>
  <si>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</si>
  <si>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</si>
  <si>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</si>
  <si>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</si>
  <si>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</si>
  <si>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</si>
  <si>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</si>
  <si>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</si>
  <si>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</si>
  <si>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</si>
  <si>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</si>
  <si>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</si>
  <si>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</si>
  <si>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</si>
  <si>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</si>
  <si>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</si>
  <si>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</si>
  <si>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</si>
  <si>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</si>
  <si>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</si>
  <si>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</si>
  <si>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</si>
  <si>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</si>
  <si>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</si>
  <si>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</si>
  <si>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</si>
  <si>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</si>
  <si>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</si>
  <si>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</si>
  <si>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</si>
  <si>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</si>
  <si>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</si>
  <si>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</si>
  <si>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</si>
  <si>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</si>
  <si>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</si>
  <si>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</si>
  <si>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</si>
  <si>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</si>
  <si>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</si>
  <si>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</si>
  <si>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</si>
  <si>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</si>
  <si>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</si>
  <si>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</si>
  <si>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</si>
  <si>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</si>
  <si>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</si>
  <si>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</si>
  <si>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</si>
  <si>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</si>
  <si>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</si>
  <si>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</si>
  <si>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</si>
  <si>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</si>
  <si>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</si>
  <si>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</si>
  <si>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</si>
  <si>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</si>
  <si>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</si>
  <si>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</si>
  <si>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</si>
  <si>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</si>
  <si>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</si>
  <si>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</si>
  <si>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</si>
  <si>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</si>
  <si>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</si>
  <si>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</si>
  <si>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</si>
  <si>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</si>
  <si>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</si>
  <si>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</si>
  <si>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</si>
  <si>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</si>
  <si>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</si>
  <si>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</si>
  <si>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</si>
  <si>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</si>
  <si>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</si>
  <si>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</si>
  <si>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</si>
  <si>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</si>
  <si>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</si>
  <si>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</si>
  <si>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</si>
  <si>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</si>
  <si>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</si>
  <si>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</si>
  <si>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</si>
  <si>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</si>
  <si>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</si>
  <si>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</si>
  <si>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</si>
  <si>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</si>
  <si>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</si>
  <si>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</si>
  <si>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</si>
  <si>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</si>
  <si>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</si>
  <si>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</si>
  <si>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</si>
  <si>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</si>
  <si>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</si>
  <si>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</si>
  <si>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</si>
  <si>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</si>
  <si>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</si>
  <si>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</si>
  <si>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</si>
  <si>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</si>
  <si>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</si>
  <si>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</si>
  <si>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</si>
  <si>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</si>
  <si>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</si>
  <si>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</si>
  <si>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</si>
  <si>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</si>
  <si>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</si>
  <si>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</si>
  <si>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</si>
  <si>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</si>
  <si>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</si>
  <si>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</si>
  <si>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</si>
  <si>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</si>
  <si>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</si>
  <si>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</si>
  <si>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</si>
  <si>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</si>
  <si>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</si>
  <si>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</si>
  <si>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</si>
  <si>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</si>
  <si>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</si>
  <si>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</si>
  <si>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</si>
  <si>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</si>
  <si>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</si>
  <si>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</si>
  <si>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</si>
  <si>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</si>
  <si>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</si>
  <si>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</si>
  <si>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</si>
  <si>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</si>
  <si>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</si>
  <si>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</si>
  <si>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</si>
  <si>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</si>
  <si>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</si>
  <si>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</si>
  <si>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</si>
  <si>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</si>
  <si>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</si>
  <si>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</si>
  <si>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</si>
  <si>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</si>
  <si>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</si>
  <si>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</si>
  <si>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</si>
  <si>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</si>
  <si>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</si>
  <si>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</si>
  <si>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</si>
  <si>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</si>
  <si>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</si>
  <si>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</si>
  <si>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</si>
  <si>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</si>
  <si>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</si>
  <si>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</si>
  <si>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</si>
  <si>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</si>
  <si>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</si>
  <si>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</si>
  <si>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</si>
  <si>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</si>
  <si>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</si>
  <si>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</si>
  <si>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</si>
  <si>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</si>
  <si>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</si>
  <si>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</si>
  <si>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</si>
  <si>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</si>
  <si>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</si>
  <si>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</si>
  <si>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</si>
  <si>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</si>
  <si>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</si>
  <si>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</si>
  <si>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</si>
  <si>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</si>
  <si>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</si>
  <si>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</si>
  <si>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</si>
  <si>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</si>
  <si>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</si>
  <si>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</si>
  <si>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</si>
  <si>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</si>
  <si>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</si>
  <si>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</si>
  <si>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</si>
  <si>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</si>
  <si>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</si>
  <si>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</si>
  <si>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</si>
  <si>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</si>
  <si>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</si>
  <si>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</si>
  <si>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</si>
  <si>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</si>
  <si>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</si>
  <si>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</si>
  <si>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</si>
  <si>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</si>
  <si>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</si>
  <si>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</si>
  <si>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</si>
  <si>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</si>
  <si>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</si>
  <si>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</si>
  <si>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</si>
  <si>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</si>
  <si>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</si>
  <si>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</si>
  <si>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</si>
  <si>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</si>
  <si>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</si>
  <si>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</si>
  <si>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</si>
  <si>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</si>
  <si>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</si>
  <si>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</si>
  <si>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</si>
  <si>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</si>
  <si>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</si>
  <si>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</si>
  <si>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</si>
  <si>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</si>
  <si>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</si>
  <si>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</si>
  <si>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</si>
  <si>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</si>
  <si>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</si>
  <si>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</si>
  <si>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</si>
  <si>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</si>
  <si>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</si>
  <si>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</si>
  <si>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</si>
  <si>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</si>
  <si>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</si>
  <si>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</si>
  <si>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</si>
  <si>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</si>
  <si>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</si>
  <si>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</si>
  <si>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</si>
  <si>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</si>
  <si>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</si>
  <si>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</si>
  <si>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</si>
  <si>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</si>
  <si>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</si>
  <si>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</si>
  <si>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</si>
  <si>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</si>
  <si>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</si>
  <si>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</si>
  <si>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</si>
  <si>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</si>
  <si>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</si>
  <si>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</si>
  <si>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</si>
  <si>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</si>
  <si>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</si>
  <si>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</si>
  <si>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</si>
  <si>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</si>
  <si>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</si>
  <si>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</si>
  <si>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</si>
  <si>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</si>
  <si>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</si>
  <si>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</si>
  <si>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</si>
  <si>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</si>
  <si>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</si>
  <si>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</si>
  <si>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</si>
  <si>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</si>
  <si>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</si>
  <si>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</si>
  <si>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</si>
  <si>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</si>
  <si>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</si>
  <si>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</si>
  <si>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</si>
  <si>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</si>
  <si>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</si>
  <si>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</si>
  <si>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</si>
  <si>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</si>
  <si>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</si>
  <si>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</si>
  <si>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</si>
  <si>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</si>
  <si>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</si>
  <si>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</si>
  <si>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</si>
  <si>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</si>
  <si>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</si>
  <si>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</si>
  <si>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</si>
  <si>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</si>
  <si>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</si>
  <si>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</si>
  <si>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</si>
  <si>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</si>
  <si>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</si>
  <si>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</si>
  <si>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</si>
  <si>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</si>
  <si>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</si>
  <si>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</si>
  <si>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</si>
  <si>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</si>
  <si>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</si>
  <si>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</si>
  <si>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</si>
  <si>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</si>
  <si>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</si>
  <si>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</si>
  <si>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</si>
  <si>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</si>
  <si>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</si>
  <si>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</si>
  <si>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</si>
  <si>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</si>
  <si>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</si>
  <si>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</si>
  <si>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</si>
  <si>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</si>
  <si>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</si>
  <si>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</si>
  <si>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</si>
  <si>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</si>
  <si>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</si>
  <si>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</si>
  <si>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</si>
  <si>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</si>
  <si>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</si>
  <si>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</si>
  <si>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</si>
  <si>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</si>
  <si>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</si>
  <si>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</si>
  <si>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</si>
  <si>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</si>
  <si>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</si>
  <si>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</si>
  <si>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</si>
  <si>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</si>
  <si>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</si>
  <si>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</si>
  <si>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</si>
  <si>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</si>
  <si>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</si>
  <si>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</si>
  <si>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</si>
  <si>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</si>
  <si>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</si>
  <si>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</si>
  <si>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</si>
  <si>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</si>
  <si>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</si>
  <si>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</si>
  <si>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</si>
  <si>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</si>
  <si>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</si>
  <si>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</si>
  <si>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</si>
  <si>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</si>
  <si>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</si>
  <si>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</si>
  <si>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</si>
  <si>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</si>
  <si>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</si>
  <si>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</si>
  <si>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</si>
  <si>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</si>
  <si>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</si>
  <si>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</si>
  <si>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</si>
  <si>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</si>
  <si>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</si>
  <si>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</si>
  <si>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</si>
  <si>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</si>
  <si>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</si>
  <si>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</si>
  <si>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</si>
  <si>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</si>
  <si>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</si>
  <si>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</si>
  <si>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</si>
  <si>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</si>
  <si>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</si>
  <si>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</si>
  <si>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</si>
  <si>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</si>
  <si>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</si>
  <si>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</si>
  <si>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</si>
  <si>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</si>
  <si>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</si>
  <si>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</si>
  <si>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</si>
  <si>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</si>
  <si>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</si>
  <si>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</si>
  <si>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</si>
  <si>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</si>
  <si>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</si>
  <si>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</si>
  <si>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</si>
  <si>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</si>
  <si>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</si>
  <si>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</si>
  <si>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</si>
  <si>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</si>
  <si>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</si>
  <si>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</si>
  <si>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</si>
  <si>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</si>
  <si>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</si>
  <si>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</si>
  <si>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</si>
  <si>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</si>
  <si>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</si>
  <si>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</si>
  <si>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</si>
  <si>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</si>
  <si>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</si>
  <si>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</si>
  <si>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</si>
  <si>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</si>
  <si>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</si>
  <si>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</si>
  <si>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</si>
  <si>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</si>
  <si>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</si>
  <si>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</si>
  <si>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</si>
  <si>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</si>
  <si>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</si>
  <si>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</si>
  <si>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</si>
  <si>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</si>
  <si>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</si>
  <si>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</si>
  <si>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</si>
  <si>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</si>
  <si>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</si>
  <si>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</si>
  <si>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</si>
  <si>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</si>
  <si>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</si>
  <si>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</si>
  <si>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</si>
  <si>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</si>
  <si>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</si>
  <si>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</si>
  <si>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</si>
  <si>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</si>
  <si>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</si>
  <si>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</si>
  <si>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</si>
  <si>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</si>
  <si>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</si>
  <si>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</si>
  <si>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</si>
  <si>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</si>
  <si>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</si>
  <si>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</si>
  <si>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</si>
  <si>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</si>
  <si>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</si>
  <si>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</si>
  <si>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</si>
  <si>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</si>
  <si>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</si>
  <si>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</si>
  <si>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</si>
  <si>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</si>
  <si>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</si>
  <si>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</si>
  <si>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</si>
  <si>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</si>
  <si>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</si>
  <si>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</si>
  <si>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</si>
  <si>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</si>
  <si>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</si>
  <si>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</si>
  <si>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</si>
  <si>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</si>
  <si>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</si>
  <si>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</si>
  <si>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</si>
  <si>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</si>
  <si>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</si>
  <si>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</si>
  <si>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</si>
  <si>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</si>
  <si>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</si>
  <si>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</si>
  <si>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</si>
  <si>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</si>
  <si>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</si>
  <si>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</si>
  <si>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</si>
  <si>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</si>
  <si>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</si>
  <si>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</si>
  <si>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</si>
  <si>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</si>
  <si>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</si>
  <si>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</si>
  <si>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</si>
  <si>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</si>
  <si>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</si>
  <si>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</si>
  <si>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</si>
  <si>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</si>
  <si>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</si>
  <si>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</si>
  <si>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</si>
  <si>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</si>
  <si>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</si>
  <si>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</si>
  <si>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</si>
  <si>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</si>
  <si>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</si>
  <si>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</si>
  <si>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</si>
  <si>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</si>
  <si>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</si>
  <si>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</si>
  <si>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</si>
  <si>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</si>
  <si>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</si>
  <si>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</si>
  <si>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</si>
  <si>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</si>
  <si>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</si>
  <si>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</si>
  <si>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</si>
  <si>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</si>
  <si>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</si>
  <si>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</si>
  <si>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</si>
  <si>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</si>
  <si>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</si>
  <si>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</si>
  <si>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</si>
  <si>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</si>
  <si>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</si>
  <si>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</si>
  <si>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</si>
  <si>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</si>
  <si>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</si>
  <si>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</si>
  <si>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</si>
  <si>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</si>
  <si>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</si>
  <si>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</si>
  <si>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</si>
  <si>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</si>
  <si>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</si>
  <si>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</si>
  <si>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</si>
  <si>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</si>
  <si>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</si>
  <si>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</si>
  <si>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</si>
  <si>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</si>
  <si>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</si>
  <si>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</si>
  <si>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</si>
  <si>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</si>
  <si>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</si>
  <si>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</si>
  <si>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</si>
  <si>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</si>
  <si>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</si>
  <si>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</si>
  <si>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</si>
  <si>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</si>
  <si>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</si>
  <si>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</si>
  <si>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</si>
  <si>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</si>
  <si>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</si>
  <si>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</si>
  <si>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</si>
  <si>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</si>
  <si>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</si>
  <si>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</si>
  <si>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</si>
  <si>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</si>
  <si>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</si>
  <si>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</si>
  <si>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</si>
  <si>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</si>
  <si>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</si>
  <si>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</si>
  <si>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</si>
  <si>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</si>
  <si>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</si>
  <si>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</si>
  <si>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</si>
  <si>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</si>
  <si>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</si>
  <si>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</si>
  <si>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</si>
  <si>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</si>
  <si>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</si>
  <si>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</si>
  <si>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</si>
  <si>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</si>
  <si>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</si>
  <si>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</si>
  <si>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</si>
  <si>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</si>
  <si>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</si>
  <si>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</si>
  <si>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</si>
  <si>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</si>
  <si>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</si>
  <si>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</si>
  <si>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</si>
  <si>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</si>
  <si>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</si>
  <si>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</si>
  <si>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</si>
  <si>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</si>
  <si>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</si>
  <si>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</si>
  <si>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</si>
  <si>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</si>
  <si>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</si>
  <si>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</si>
  <si>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</si>
  <si>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</si>
  <si>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</si>
  <si>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</si>
  <si>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</si>
  <si>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</si>
  <si>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</si>
  <si>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</si>
  <si>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</si>
  <si>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</si>
  <si>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</si>
  <si>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</si>
  <si>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</si>
  <si>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</si>
  <si>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</si>
  <si>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</si>
  <si>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</si>
  <si>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</si>
  <si>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</si>
  <si>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</si>
  <si>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</si>
  <si>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</si>
  <si>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</si>
  <si>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</si>
  <si>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</si>
  <si>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</si>
  <si>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</si>
  <si>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</si>
  <si>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</si>
  <si>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</si>
  <si>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</si>
  <si>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</si>
  <si>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</si>
  <si>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</si>
  <si>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</si>
  <si>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</si>
  <si>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</si>
  <si>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</si>
  <si>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</si>
  <si>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</si>
  <si>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</si>
  <si>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</si>
  <si>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</si>
  <si>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</si>
  <si>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</si>
  <si>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</si>
  <si>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</si>
  <si>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</si>
  <si>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</si>
  <si>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</si>
  <si>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</si>
  <si>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</si>
  <si>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</si>
  <si>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</si>
  <si>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</si>
  <si>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</si>
  <si>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</si>
  <si>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</si>
  <si>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</si>
  <si>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</si>
  <si>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</si>
  <si>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</si>
  <si>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</si>
  <si>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</si>
  <si>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</si>
  <si>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</si>
  <si>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</si>
  <si>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</si>
  <si>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</si>
  <si>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</si>
  <si>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</si>
  <si>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</si>
  <si>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</si>
  <si>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</si>
  <si>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</si>
  <si>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</si>
  <si>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</si>
  <si>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</si>
  <si>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</si>
  <si>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</si>
  <si>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</si>
  <si>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</si>
  <si>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</si>
  <si>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</si>
  <si>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</si>
  <si>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</si>
  <si>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</si>
  <si>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</si>
  <si>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</si>
  <si>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</si>
  <si>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</si>
  <si>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</si>
  <si>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</si>
  <si>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</si>
  <si>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</si>
  <si>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</si>
  <si>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</si>
  <si>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</si>
  <si>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</si>
  <si>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</si>
  <si>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</si>
  <si>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</si>
  <si>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</si>
  <si>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</si>
  <si>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</si>
  <si>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</si>
  <si>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</si>
  <si>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</si>
  <si>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</si>
  <si>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</si>
  <si>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</si>
  <si>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</si>
  <si>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</si>
  <si>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</si>
  <si>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</si>
  <si>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</si>
  <si>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</si>
  <si>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</si>
  <si>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</si>
  <si>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</si>
  <si>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</si>
  <si>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</si>
  <si>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</si>
  <si>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</si>
  <si>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</si>
  <si>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</si>
  <si>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</si>
  <si>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</si>
  <si>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</si>
  <si>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</si>
  <si>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</si>
  <si>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</si>
  <si>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</si>
  <si>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</si>
  <si>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</si>
  <si>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</si>
  <si>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</si>
  <si>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</si>
  <si>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</si>
  <si>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</si>
  <si>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</si>
  <si>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</si>
  <si>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</si>
  <si>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</si>
  <si>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</si>
  <si>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</si>
  <si>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</si>
  <si>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</si>
  <si>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</si>
  <si>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</si>
  <si>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</si>
  <si>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</si>
  <si>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</si>
  <si>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</si>
  <si>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</si>
  <si>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</si>
  <si>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</si>
  <si>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</si>
  <si>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</si>
  <si>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</si>
  <si>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</si>
  <si>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</si>
  <si>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</si>
  <si>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</si>
  <si>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</si>
  <si>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</si>
  <si>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</si>
  <si>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</si>
  <si>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</si>
  <si>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</si>
  <si>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</si>
  <si>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</si>
  <si>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</si>
  <si>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</si>
  <si>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</si>
  <si>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</si>
  <si>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</si>
  <si>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</si>
  <si>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</si>
  <si>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</si>
  <si>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</si>
  <si>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</si>
  <si>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</si>
  <si>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</si>
  <si>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</si>
  <si>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</si>
  <si>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</si>
  <si>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</si>
  <si>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</si>
  <si>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</si>
  <si>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</si>
  <si>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</si>
  <si>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</si>
  <si>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</si>
  <si>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</si>
  <si>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</si>
  <si>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</si>
  <si>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</si>
  <si>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</si>
  <si>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</si>
  <si>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</si>
  <si>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</si>
  <si>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</si>
  <si>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</si>
  <si>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</si>
  <si>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</si>
  <si>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</si>
  <si>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</si>
  <si>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</si>
  <si>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</si>
  <si>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</si>
  <si>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</si>
  <si>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</si>
  <si>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</si>
  <si>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</si>
  <si>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</si>
  <si>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</si>
  <si>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</si>
  <si>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</si>
  <si>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</si>
  <si>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</si>
  <si>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</si>
  <si>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</si>
  <si>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</si>
  <si>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</si>
  <si>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</si>
  <si>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</si>
  <si>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</si>
  <si>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</si>
  <si>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</si>
  <si>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</si>
  <si>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</si>
  <si>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</si>
  <si>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</si>
  <si>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</si>
  <si>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</si>
  <si>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</si>
  <si>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</si>
  <si>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</si>
  <si>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</si>
  <si>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</si>
  <si>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</si>
  <si>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</si>
  <si>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</si>
  <si>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</si>
  <si>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</si>
  <si>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</si>
  <si>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</si>
  <si>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</si>
  <si>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</si>
  <si>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</si>
  <si>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</si>
  <si>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</si>
  <si>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</si>
  <si>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</si>
  <si>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</si>
  <si>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</si>
  <si>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</si>
  <si>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</si>
  <si>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</si>
  <si>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</si>
  <si>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</si>
  <si>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</si>
  <si>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</si>
  <si>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</si>
  <si>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</si>
  <si>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</si>
  <si>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</si>
  <si>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</si>
  <si>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</si>
  <si>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</si>
  <si>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</si>
  <si>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</si>
  <si>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</si>
  <si>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</si>
  <si>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</si>
  <si>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</si>
  <si>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</si>
  <si>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</si>
  <si>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</si>
  <si>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</si>
  <si>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</si>
  <si>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</si>
  <si>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</si>
  <si>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</si>
  <si>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</si>
  <si>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</si>
  <si>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</si>
  <si>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</si>
  <si>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</si>
  <si>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</si>
  <si>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</si>
  <si>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</si>
  <si>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</si>
  <si>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</si>
  <si>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</si>
  <si>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</si>
  <si>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</si>
  <si>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</si>
  <si>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</si>
  <si>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</si>
  <si>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</si>
  <si>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</si>
  <si>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</si>
  <si>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</si>
  <si>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</si>
  <si>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</si>
  <si>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</si>
  <si>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</si>
  <si>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</si>
  <si>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</si>
  <si>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</si>
  <si>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</si>
  <si>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</si>
  <si>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</si>
  <si>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</si>
  <si>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</si>
  <si>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</si>
  <si>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</si>
  <si>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</si>
  <si>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</si>
  <si>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</si>
  <si>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</si>
  <si>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</si>
  <si>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</si>
  <si>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</si>
  <si>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</si>
  <si>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</si>
  <si>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</si>
  <si>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</si>
  <si>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</si>
  <si>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</si>
  <si>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</si>
  <si>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</si>
  <si>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</si>
  <si>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</si>
  <si>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</si>
  <si>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</si>
  <si>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</si>
  <si>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</si>
  <si>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</si>
  <si>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</si>
  <si>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</si>
  <si>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</si>
  <si>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</si>
  <si>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</si>
  <si>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</si>
  <si>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</si>
  <si>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</si>
  <si>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</si>
  <si>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</si>
  <si>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</si>
  <si>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</si>
  <si>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</si>
  <si>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</si>
  <si>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</si>
  <si>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</si>
  <si>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</si>
  <si>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</si>
  <si>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</si>
  <si>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</si>
  <si>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</si>
  <si>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</si>
  <si>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</si>
  <si>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</si>
  <si>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</si>
  <si>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</si>
  <si>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</si>
  <si>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</si>
  <si>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</si>
  <si>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</si>
  <si>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</si>
  <si>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</si>
  <si>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</si>
  <si>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</si>
  <si>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</si>
  <si>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</si>
  <si>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</si>
  <si>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</si>
  <si>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</si>
  <si>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</si>
  <si>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</si>
  <si>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</si>
  <si>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</si>
  <si>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</si>
  <si>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</si>
  <si>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</si>
  <si>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</si>
  <si>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</si>
  <si>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</si>
  <si>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</si>
  <si>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</si>
  <si>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</si>
  <si>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</si>
  <si>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</si>
  <si>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</si>
  <si>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</si>
  <si>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</si>
  <si>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</si>
  <si>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</si>
  <si>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</si>
  <si>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</si>
  <si>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</si>
  <si>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</si>
  <si>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</si>
  <si>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</si>
  <si>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</si>
  <si>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</si>
  <si>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</si>
  <si>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</si>
  <si>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</si>
  <si>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</si>
  <si>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</si>
  <si>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</si>
  <si>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</si>
  <si>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</si>
  <si>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</si>
  <si>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</si>
  <si>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</si>
  <si>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</si>
  <si>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</si>
  <si>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</si>
  <si>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</si>
  <si>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</si>
  <si>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</si>
  <si>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</si>
  <si>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</si>
  <si>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</si>
  <si>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</si>
  <si>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</si>
  <si>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</si>
  <si>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</si>
  <si>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</si>
  <si>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</si>
  <si>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</si>
  <si>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</si>
  <si>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</si>
  <si>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</si>
  <si>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</si>
  <si>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</si>
  <si>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</si>
  <si>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</si>
  <si>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</si>
  <si>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</si>
  <si>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</si>
  <si>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</si>
  <si>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</si>
  <si>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</si>
  <si>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</si>
  <si>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</si>
  <si>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</si>
  <si>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</si>
  <si>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</si>
  <si>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</si>
  <si>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</si>
  <si>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</si>
  <si>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</si>
  <si>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</si>
  <si>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</si>
  <si>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</si>
  <si>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</si>
  <si>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</si>
  <si>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</si>
  <si>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</si>
  <si>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</si>
  <si>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</si>
  <si>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</si>
  <si>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</si>
  <si>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</si>
  <si>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</si>
  <si>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</si>
  <si>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</si>
  <si>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</si>
  <si>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</si>
  <si>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</si>
  <si>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</si>
  <si>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</si>
  <si>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</si>
  <si>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</si>
  <si>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</si>
  <si>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</si>
  <si>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</si>
  <si>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</si>
  <si>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</si>
  <si>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</si>
  <si>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</si>
  <si>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</si>
  <si>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</si>
  <si>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</si>
  <si>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</si>
  <si>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</si>
  <si>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</si>
  <si>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</si>
  <si>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</si>
  <si>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</si>
  <si>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</si>
  <si>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</si>
  <si>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</si>
  <si>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</si>
  <si>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</si>
  <si>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</si>
  <si>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</si>
  <si>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</si>
  <si>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</si>
  <si>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</si>
  <si>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</si>
  <si>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</si>
  <si>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</si>
  <si>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</si>
  <si>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</si>
  <si>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</si>
  <si>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</si>
  <si>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</si>
  <si>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</si>
  <si>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</si>
  <si>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</si>
  <si>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</si>
  <si>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</si>
  <si>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</si>
  <si>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</si>
  <si>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</si>
  <si>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</si>
  <si>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</si>
  <si>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</si>
  <si>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</si>
  <si>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</si>
  <si>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</si>
  <si>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</si>
  <si>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</si>
  <si>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</si>
  <si>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</si>
  <si>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</si>
  <si>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</si>
  <si>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</si>
  <si>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</si>
  <si>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</si>
  <si>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</si>
  <si>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</si>
  <si>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</si>
  <si>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</si>
  <si>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</si>
  <si>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</si>
  <si>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</si>
  <si>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</si>
  <si>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</si>
  <si>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</si>
  <si>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</si>
  <si>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</si>
  <si>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</si>
  <si>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</si>
  <si>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</si>
  <si>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</si>
  <si>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</si>
  <si>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</si>
  <si>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</si>
  <si>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</si>
  <si>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</si>
  <si>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</si>
  <si>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</si>
  <si>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</si>
  <si>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</si>
  <si>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</si>
  <si>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</si>
  <si>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</si>
  <si>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</si>
  <si>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</si>
  <si>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</si>
  <si>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</si>
  <si>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</si>
  <si>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</si>
  <si>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</si>
  <si>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</si>
  <si>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</si>
  <si>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</si>
  <si>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</si>
  <si>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</si>
  <si>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</si>
  <si>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</si>
  <si>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</si>
  <si>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</si>
  <si>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</si>
  <si>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</si>
  <si>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</si>
  <si>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</si>
  <si>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</si>
  <si>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</si>
  <si>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</si>
  <si>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</si>
  <si>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</si>
  <si>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</si>
  <si>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</si>
  <si>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</si>
  <si>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</si>
  <si>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</si>
  <si>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</si>
  <si>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</si>
  <si>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</si>
  <si>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</si>
  <si>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</si>
  <si>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</si>
  <si>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</si>
  <si>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</si>
  <si>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</si>
  <si>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</si>
  <si>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</si>
  <si>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</si>
  <si>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</si>
  <si>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</si>
  <si>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</si>
  <si>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</si>
  <si>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</si>
  <si>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</si>
  <si>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</si>
  <si>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</si>
  <si>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</si>
  <si>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</si>
  <si>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</si>
  <si>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</si>
  <si>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</si>
  <si>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</si>
  <si>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</si>
  <si>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</si>
  <si>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</si>
  <si>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</si>
  <si>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</si>
  <si>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</si>
  <si>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</si>
  <si>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</si>
  <si>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</si>
  <si>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</si>
  <si>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</si>
  <si>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</si>
  <si>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</si>
  <si>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</si>
  <si>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</si>
  <si>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</si>
  <si>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</si>
  <si>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</si>
  <si>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</si>
  <si>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</si>
  <si>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</si>
  <si>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</si>
  <si>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</si>
  <si>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</si>
  <si>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</si>
  <si>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</si>
  <si>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</si>
  <si>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</si>
  <si>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</si>
  <si>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</si>
  <si>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</si>
  <si>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</si>
  <si>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</si>
  <si>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</si>
  <si>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</si>
  <si>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</si>
  <si>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</si>
  <si>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</si>
  <si>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</si>
  <si>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</si>
  <si>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</si>
  <si>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</si>
  <si>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</si>
  <si>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</si>
  <si>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</si>
  <si>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</si>
  <si>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</si>
  <si>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</si>
  <si>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</si>
  <si>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</si>
  <si>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</si>
  <si>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</si>
  <si>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</si>
  <si>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</si>
  <si>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</si>
  <si>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</si>
  <si>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</si>
  <si>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</si>
  <si>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</si>
  <si>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</si>
  <si>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</si>
  <si>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</si>
  <si>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</si>
  <si>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</si>
  <si>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</si>
  <si>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</si>
  <si>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</si>
  <si>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</si>
  <si>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</si>
  <si>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</si>
  <si>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</si>
  <si>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</si>
  <si>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</si>
  <si>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</si>
  <si>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</si>
  <si>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</si>
  <si>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</si>
  <si>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</si>
  <si>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</si>
  <si>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</si>
  <si>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</si>
  <si>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</si>
  <si>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</si>
  <si>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</si>
  <si>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</si>
  <si>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</si>
  <si>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</si>
  <si>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</si>
  <si>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</si>
  <si>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</si>
  <si>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</si>
  <si>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</si>
  <si>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</si>
  <si>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</si>
  <si>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</si>
  <si>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</si>
  <si>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</si>
  <si>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</si>
  <si>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</si>
  <si>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</si>
  <si>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</si>
  <si>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</si>
  <si>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</si>
  <si>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</si>
  <si>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</si>
  <si>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</si>
  <si>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</si>
  <si>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</si>
  <si>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</si>
  <si>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</si>
  <si>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</si>
  <si>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</si>
  <si>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</si>
  <si>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</si>
  <si>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</si>
  <si>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</si>
  <si>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</si>
  <si>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</si>
  <si>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</si>
  <si>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</si>
  <si>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</si>
  <si>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</si>
  <si>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</si>
  <si>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</si>
  <si>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</si>
  <si>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</si>
  <si>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</si>
  <si>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</si>
  <si>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</si>
  <si>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</si>
  <si>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</si>
  <si>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</si>
  <si>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</si>
  <si>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</si>
  <si>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</si>
  <si>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</si>
  <si>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</si>
  <si>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</si>
  <si>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</si>
  <si>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</si>
  <si>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</si>
  <si>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</si>
  <si>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</si>
  <si>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</si>
  <si>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</si>
  <si>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</si>
  <si>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</si>
  <si>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</si>
  <si>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</si>
  <si>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</si>
  <si>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</si>
  <si>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</si>
  <si>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</si>
  <si>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</si>
  <si>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</si>
  <si>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</si>
  <si>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</si>
  <si>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</si>
  <si>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</si>
  <si>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</si>
  <si>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</si>
  <si>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</si>
  <si>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</si>
  <si>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</si>
  <si>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</si>
  <si>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</si>
  <si>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</si>
  <si>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</si>
  <si>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</si>
  <si>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</si>
  <si>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</si>
  <si>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</si>
  <si>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</si>
  <si>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</si>
  <si>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</si>
  <si>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</si>
  <si>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</si>
  <si>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</si>
  <si>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</si>
  <si>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</si>
  <si>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</si>
  <si>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</si>
  <si>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</si>
  <si>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</si>
  <si>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</si>
  <si>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</si>
  <si>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</si>
  <si>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</si>
  <si>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</si>
  <si>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</si>
  <si>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</si>
  <si>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</si>
  <si>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</si>
  <si>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</si>
  <si>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</si>
  <si>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</si>
  <si>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</si>
  <si>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</si>
  <si>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</si>
  <si>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</si>
  <si>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</si>
  <si>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</si>
  <si>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</si>
  <si>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</si>
  <si>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</si>
  <si>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</si>
  <si>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</si>
  <si>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</si>
  <si>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</si>
  <si>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</si>
  <si>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</si>
  <si>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</si>
  <si>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</si>
  <si>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</si>
  <si>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</si>
  <si>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</si>
  <si>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</si>
  <si>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</si>
  <si>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</si>
  <si>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</si>
  <si>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</si>
  <si>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</si>
  <si>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</si>
  <si>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</si>
  <si>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</si>
  <si>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</si>
  <si>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</si>
  <si>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</si>
  <si>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</si>
  <si>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</si>
  <si>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</si>
  <si>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</si>
  <si>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</si>
  <si>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</si>
  <si>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</si>
  <si>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</si>
  <si>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</si>
  <si>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</si>
  <si>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</si>
  <si>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</si>
  <si>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</si>
  <si>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</si>
  <si>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</si>
  <si>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</si>
  <si>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</si>
  <si>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</si>
  <si>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</si>
  <si>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</si>
  <si>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</si>
  <si>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</si>
  <si>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</si>
  <si>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</si>
  <si>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</si>
  <si>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</si>
  <si>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</si>
  <si>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</si>
  <si>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</si>
  <si>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</si>
  <si>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</si>
  <si>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</si>
  <si>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</si>
  <si>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</si>
  <si>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</si>
  <si>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</si>
  <si>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</si>
  <si>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</si>
  <si>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</si>
  <si>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</si>
  <si>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</si>
  <si>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</si>
  <si>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</si>
  <si>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</si>
  <si>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</si>
  <si>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</si>
  <si>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</si>
  <si>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</si>
  <si>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</si>
  <si>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</si>
  <si>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</si>
  <si>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</si>
  <si>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</si>
  <si>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</si>
  <si>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</si>
  <si>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</si>
  <si>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</si>
  <si>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</si>
  <si>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</si>
  <si>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</si>
  <si>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</si>
  <si>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</si>
  <si>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</si>
  <si>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</si>
  <si>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</si>
  <si>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</si>
  <si>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</si>
  <si>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</si>
  <si>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</si>
  <si>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</si>
  <si>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</si>
  <si>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</si>
  <si>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</si>
  <si>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</si>
  <si>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</si>
  <si>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</si>
  <si>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</si>
  <si>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</si>
  <si>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</si>
  <si>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</si>
  <si>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</si>
  <si>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</si>
  <si>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</si>
  <si>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</si>
  <si>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</si>
  <si>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</si>
  <si>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</si>
  <si>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</si>
  <si>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</si>
  <si>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</si>
  <si>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</si>
  <si>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</si>
  <si>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</si>
  <si>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</si>
  <si>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</si>
  <si>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</si>
  <si>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</si>
  <si>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</si>
  <si>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</si>
  <si>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</si>
  <si>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</si>
  <si>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</si>
  <si>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</si>
  <si>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</si>
  <si>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</si>
  <si>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</si>
  <si>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</si>
  <si>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</si>
  <si>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</si>
  <si>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</si>
  <si>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</si>
  <si>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</si>
  <si>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</si>
  <si>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</si>
  <si>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</si>
  <si>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</si>
  <si>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</si>
  <si>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</si>
  <si>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</si>
  <si>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</si>
  <si>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</si>
  <si>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</si>
  <si>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</si>
  <si>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</si>
  <si>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</si>
  <si>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</si>
  <si>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</si>
  <si>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</si>
  <si>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</si>
  <si>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</si>
  <si>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</si>
  <si>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</si>
  <si>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</si>
  <si>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</si>
  <si>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</si>
  <si>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</si>
  <si>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</si>
  <si>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</si>
  <si>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</si>
  <si>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</si>
  <si>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</si>
  <si>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</si>
  <si>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</si>
  <si>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</si>
  <si>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</si>
  <si>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</si>
  <si>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</si>
  <si>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</si>
  <si>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</si>
  <si>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</si>
  <si>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</si>
  <si>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</si>
  <si>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</si>
  <si>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</si>
  <si>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</si>
  <si>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</si>
  <si>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</si>
  <si>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</si>
  <si>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</si>
  <si>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</si>
  <si>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</si>
  <si>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</si>
  <si>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</si>
  <si>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</si>
  <si>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</si>
  <si>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</si>
  <si>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</si>
  <si>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</si>
  <si>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</si>
  <si>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</si>
  <si>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</si>
  <si>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</si>
  <si>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</si>
  <si>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</si>
  <si>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</si>
  <si>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</si>
  <si>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</si>
  <si>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</si>
  <si>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</si>
  <si>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</si>
  <si>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</si>
  <si>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</si>
  <si>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</si>
  <si>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</si>
  <si>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</si>
  <si>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</si>
  <si>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</si>
  <si>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</si>
  <si>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</si>
  <si>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</si>
  <si>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</si>
  <si>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</si>
  <si>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</si>
  <si>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</si>
  <si>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</si>
  <si>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</si>
  <si>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</si>
  <si>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</si>
  <si>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</si>
  <si>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</si>
  <si>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</si>
  <si>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</si>
  <si>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</si>
  <si>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</si>
  <si>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</si>
  <si>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</si>
  <si>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</si>
  <si>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</si>
  <si>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</si>
  <si>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</si>
  <si>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</si>
  <si>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</si>
  <si>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</si>
  <si>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</si>
  <si>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</si>
  <si>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</si>
  <si>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</si>
  <si>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</si>
  <si>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</si>
  <si>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</si>
  <si>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</si>
  <si>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</si>
  <si>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</si>
  <si>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</si>
  <si>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</si>
  <si>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</si>
  <si>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</si>
  <si>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</si>
  <si>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</si>
  <si>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</si>
  <si>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</si>
  <si>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</si>
  <si>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</si>
  <si>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</si>
  <si>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</si>
  <si>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</si>
  <si>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</si>
  <si>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</si>
  <si>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</si>
  <si>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</si>
  <si>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</si>
  <si>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</si>
  <si>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</si>
  <si>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</si>
  <si>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</si>
  <si>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</si>
  <si>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</si>
  <si>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</si>
  <si>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</si>
  <si>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</si>
  <si>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</si>
  <si>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</si>
  <si>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</si>
  <si>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</si>
  <si>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</si>
  <si>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</si>
  <si>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</si>
  <si>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</si>
  <si>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</si>
  <si>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</si>
  <si>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</si>
  <si>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</si>
  <si>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</si>
  <si>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</si>
  <si>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</si>
  <si>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</si>
  <si>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</si>
  <si>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</si>
  <si>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</si>
  <si>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</si>
  <si>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</si>
  <si>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</si>
  <si>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</si>
  <si>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</si>
  <si>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</si>
  <si>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</si>
  <si>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</si>
  <si>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</si>
  <si>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</si>
  <si>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</si>
  <si>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</si>
  <si>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</si>
  <si>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</si>
  <si>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</si>
  <si>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</si>
  <si>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</si>
  <si>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</si>
  <si>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</si>
  <si>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</si>
  <si>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</si>
  <si>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</si>
  <si>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</si>
  <si>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</si>
  <si>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</si>
  <si>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</si>
  <si>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</si>
  <si>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</si>
  <si>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</si>
  <si>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</si>
  <si>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</si>
  <si>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</si>
  <si>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</si>
  <si>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</si>
  <si>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</si>
  <si>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</si>
  <si>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</si>
  <si>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</si>
  <si>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</si>
  <si>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</si>
  <si>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</si>
  <si>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</si>
  <si>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</si>
  <si>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</si>
  <si>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</si>
  <si>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</si>
  <si>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</si>
  <si>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</si>
  <si>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</si>
  <si>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</si>
  <si>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</si>
  <si>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</si>
  <si>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</si>
  <si>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</si>
  <si>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</si>
  <si>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</si>
  <si>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</si>
  <si>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</si>
  <si>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</si>
  <si>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</si>
  <si>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</si>
  <si>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</si>
  <si>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</si>
  <si>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</si>
  <si>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</si>
  <si>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</si>
  <si>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</si>
  <si>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</si>
  <si>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</si>
  <si>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</si>
  <si>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</si>
  <si>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</si>
  <si>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</si>
  <si>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</si>
  <si>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</si>
  <si>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</si>
  <si>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</si>
  <si>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</si>
  <si>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</si>
  <si>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</si>
  <si>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</si>
  <si>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</si>
  <si>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</si>
  <si>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</si>
  <si>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</si>
  <si>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</si>
  <si>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</si>
  <si>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</si>
  <si>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</si>
  <si>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</si>
  <si>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</si>
  <si>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</si>
  <si>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</si>
  <si>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</si>
  <si>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</si>
  <si>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</si>
  <si>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</si>
  <si>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</si>
  <si>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</si>
  <si>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</si>
  <si>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</si>
  <si>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</si>
  <si>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</si>
  <si>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</si>
  <si>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</si>
  <si>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</si>
  <si>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</si>
  <si>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</si>
  <si>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</si>
  <si>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</si>
  <si>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</si>
  <si>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</si>
  <si>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</si>
  <si>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</si>
  <si>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</si>
  <si>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</si>
  <si>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</si>
  <si>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</si>
  <si>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</si>
  <si>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</si>
  <si>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</si>
  <si>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</si>
  <si>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</si>
  <si>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</si>
  <si>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</si>
  <si>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</si>
  <si>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</si>
  <si>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</si>
  <si>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</si>
  <si>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</si>
  <si>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</si>
  <si>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</si>
  <si>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</si>
  <si>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</si>
  <si>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</si>
  <si>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</si>
  <si>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</si>
  <si>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</si>
  <si>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</si>
  <si>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</si>
  <si>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</si>
  <si>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</si>
  <si>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</si>
  <si>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</si>
  <si>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</si>
  <si>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</si>
  <si>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</si>
  <si>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</si>
  <si>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</si>
  <si>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</si>
  <si>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</si>
  <si>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</si>
  <si>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</si>
  <si>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</si>
  <si>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</si>
  <si>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</si>
  <si>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</si>
  <si>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</si>
  <si>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</si>
  <si>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</si>
  <si>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</si>
  <si>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</si>
  <si>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</si>
  <si>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</si>
  <si>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</si>
  <si>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</si>
  <si>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</si>
  <si>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</si>
  <si>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</si>
  <si>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</si>
  <si>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</si>
  <si>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</si>
  <si>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</si>
  <si>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</si>
  <si>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</si>
  <si>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</si>
  <si>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</si>
  <si>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</si>
  <si>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</si>
  <si>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</si>
  <si>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</si>
  <si>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</si>
  <si>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</si>
  <si>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</si>
  <si>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</si>
  <si>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</si>
  <si>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</si>
  <si>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</si>
  <si>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</si>
  <si>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</si>
  <si>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</si>
  <si>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</si>
  <si>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</si>
  <si>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</si>
  <si>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</si>
  <si>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</si>
  <si>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</si>
  <si>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</si>
  <si>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</si>
  <si>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</si>
  <si>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</si>
  <si>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</si>
  <si>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</si>
  <si>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</si>
  <si>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</si>
  <si>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</si>
  <si>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</si>
  <si>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</si>
  <si>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</si>
  <si>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</si>
  <si>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</si>
  <si>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</si>
  <si>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</si>
  <si>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</si>
  <si>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</si>
  <si>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</si>
  <si>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</si>
  <si>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</si>
  <si>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</si>
  <si>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</si>
  <si>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</si>
  <si>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</si>
  <si>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</si>
  <si>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</si>
  <si>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</si>
  <si>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</si>
  <si>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</si>
  <si>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</si>
  <si>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</si>
  <si>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</si>
  <si>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</si>
  <si>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</si>
  <si>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</si>
  <si>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</si>
  <si>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</si>
  <si>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</si>
  <si>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</si>
  <si>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</si>
  <si>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</si>
  <si>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</si>
  <si>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</si>
  <si>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</si>
  <si>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</si>
  <si>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</si>
  <si>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</si>
  <si>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</si>
  <si>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</si>
  <si>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</si>
  <si>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</si>
  <si>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</si>
  <si>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</si>
  <si>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</si>
  <si>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</si>
  <si>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</si>
  <si>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</si>
  <si>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</si>
  <si>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</si>
  <si>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</si>
  <si>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</si>
  <si>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</si>
  <si>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</si>
  <si>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</si>
  <si>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</si>
  <si>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</si>
  <si>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</si>
  <si>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</si>
  <si>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</si>
  <si>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</si>
  <si>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</si>
  <si>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</si>
  <si>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</si>
  <si>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</si>
  <si>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</si>
  <si>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</si>
  <si>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</si>
  <si>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</si>
  <si>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</si>
  <si>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</si>
  <si>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</si>
  <si>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</si>
  <si>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</si>
  <si>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</si>
  <si>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</si>
  <si>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</si>
  <si>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</si>
  <si>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</si>
  <si>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</si>
  <si>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</si>
  <si>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</si>
  <si>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</si>
  <si>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</si>
  <si>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</si>
  <si>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</si>
  <si>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</si>
  <si>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</si>
  <si>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</si>
  <si>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</si>
  <si>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</si>
  <si>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</si>
  <si>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</si>
  <si>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</si>
  <si>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</si>
  <si>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</si>
  <si>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</si>
  <si>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</si>
  <si>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</si>
  <si>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</si>
  <si>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</si>
  <si>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</si>
  <si>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</si>
  <si>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</si>
  <si>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</si>
  <si>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</si>
  <si>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</si>
  <si>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</si>
  <si>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</si>
  <si>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</si>
  <si>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</si>
  <si>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</si>
  <si>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</si>
  <si>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</si>
  <si>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</si>
  <si>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</si>
  <si>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</si>
  <si>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</si>
  <si>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</si>
  <si>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</si>
  <si>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</si>
  <si>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</si>
  <si>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</si>
  <si>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</si>
  <si>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</si>
  <si>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</si>
  <si>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</si>
  <si>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</si>
  <si>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</si>
  <si>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</si>
  <si>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</si>
  <si>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</si>
  <si>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</si>
  <si>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</si>
  <si>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</si>
  <si>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</si>
  <si>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</si>
  <si>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</si>
  <si>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</si>
  <si>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</si>
  <si>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</si>
  <si>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</si>
  <si>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</si>
  <si>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</si>
  <si>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</si>
  <si>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</si>
  <si>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</si>
  <si>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</si>
  <si>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</si>
  <si>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</si>
  <si>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</si>
  <si>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</si>
  <si>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</si>
  <si>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</si>
  <si>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</si>
  <si>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</si>
  <si>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</si>
  <si>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</si>
  <si>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</si>
  <si>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</si>
  <si>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</si>
  <si>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</si>
  <si>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</si>
  <si>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</si>
  <si>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</si>
  <si>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</si>
  <si>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</si>
  <si>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</si>
  <si>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</si>
  <si>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</si>
  <si>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</si>
  <si>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</si>
  <si>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</si>
  <si>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</si>
  <si>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</si>
  <si>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</si>
  <si>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</si>
  <si>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</si>
  <si>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</si>
  <si>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</si>
  <si>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</si>
  <si>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</si>
  <si>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</si>
  <si>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</si>
  <si>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</si>
  <si>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</si>
  <si>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</si>
  <si>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</si>
  <si>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</si>
  <si>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</si>
  <si>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</si>
  <si>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</si>
  <si>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</si>
  <si>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</si>
  <si>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</si>
  <si>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</si>
  <si>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</si>
  <si>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</si>
  <si>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</si>
  <si>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</si>
  <si>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</si>
  <si>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</si>
  <si>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</si>
  <si>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</si>
  <si>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</si>
  <si>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</si>
  <si>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</si>
  <si>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</si>
  <si>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</si>
  <si>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</si>
  <si>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</si>
  <si>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</si>
  <si>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</si>
  <si>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</si>
  <si>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</si>
  <si>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</si>
  <si>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</si>
  <si>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</si>
  <si>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</si>
  <si>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</si>
  <si>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</si>
  <si>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</si>
  <si>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</si>
  <si>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</si>
  <si>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</si>
  <si>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</si>
  <si>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</si>
  <si>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</si>
  <si>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</si>
  <si>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</si>
  <si>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</si>
  <si>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</si>
  <si>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</si>
  <si>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</si>
  <si>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</si>
  <si>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</si>
  <si>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</si>
  <si>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</si>
  <si>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</si>
  <si>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</si>
  <si>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</si>
  <si>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</si>
  <si>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</si>
  <si>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</si>
  <si>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</si>
  <si>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</si>
  <si>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</si>
  <si>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</si>
  <si>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</si>
  <si>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</si>
  <si>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</si>
  <si>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</si>
  <si>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</si>
  <si>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</si>
  <si>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</si>
  <si>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</si>
  <si>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</si>
  <si>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</si>
  <si>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</si>
  <si>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</si>
  <si>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</si>
  <si>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</si>
  <si>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</si>
  <si>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</si>
  <si>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</si>
  <si>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</si>
  <si>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</si>
  <si>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</si>
  <si>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</si>
  <si>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</si>
  <si>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</si>
  <si>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</si>
  <si>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</si>
  <si>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</si>
  <si>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</si>
  <si>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</si>
  <si>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</si>
  <si>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</si>
  <si>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</si>
  <si>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</si>
  <si>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</si>
  <si>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</si>
  <si>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</si>
  <si>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</si>
  <si>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</si>
  <si>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</si>
  <si>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</si>
  <si>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</si>
  <si>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</si>
  <si>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</si>
  <si>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</si>
  <si>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</si>
  <si>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</si>
  <si>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</si>
  <si>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</si>
  <si>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</si>
  <si>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</si>
  <si>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</si>
  <si>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</si>
  <si>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</si>
  <si>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</si>
  <si>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</si>
  <si>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</si>
  <si>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</si>
  <si>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</si>
  <si>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</si>
  <si>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</si>
  <si>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</si>
  <si>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</si>
  <si>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</si>
  <si>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</si>
  <si>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</si>
  <si>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</si>
  <si>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</si>
  <si>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</si>
  <si>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</si>
  <si>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</si>
  <si>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</si>
  <si>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</si>
  <si>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</si>
  <si>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</si>
  <si>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</si>
  <si>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</si>
  <si>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</si>
  <si>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</si>
  <si>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</si>
  <si>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</si>
  <si>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</si>
  <si>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</si>
  <si>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</si>
  <si>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</si>
  <si>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</si>
  <si>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</si>
  <si>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</si>
  <si>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</si>
  <si>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</si>
  <si>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</si>
  <si>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</si>
  <si>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</si>
  <si>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</si>
  <si>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</si>
  <si>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</si>
  <si>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</si>
  <si>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</si>
  <si>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</si>
  <si>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</si>
  <si>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</si>
  <si>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</si>
  <si>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</si>
  <si>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</si>
  <si>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</si>
  <si>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</si>
  <si>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</si>
  <si>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</si>
  <si>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</si>
  <si>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</si>
  <si>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</si>
  <si>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</si>
  <si>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</si>
  <si>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</si>
  <si>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</si>
  <si>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</si>
  <si>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</si>
  <si>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</si>
  <si>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</si>
  <si>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</si>
  <si>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</si>
  <si>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</si>
  <si>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</si>
  <si>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</si>
  <si>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</si>
  <si>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</si>
  <si>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</si>
  <si>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</si>
  <si>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</si>
  <si>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</si>
  <si>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</si>
  <si>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</si>
  <si>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</si>
  <si>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</si>
  <si>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</si>
  <si>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</si>
  <si>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</si>
  <si>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</si>
  <si>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</si>
  <si>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</si>
  <si>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</si>
  <si>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</si>
  <si>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</si>
  <si>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</si>
  <si>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</si>
  <si>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</si>
  <si>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</si>
  <si>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</si>
  <si>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</si>
  <si>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</si>
  <si>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</si>
  <si>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</si>
  <si>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</si>
  <si>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</si>
  <si>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</si>
  <si>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</si>
  <si>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</si>
  <si>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</si>
  <si>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</si>
  <si>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</si>
  <si>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</si>
  <si>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</si>
  <si>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</si>
  <si>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</si>
  <si>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</si>
  <si>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</si>
  <si>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</si>
  <si>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</si>
  <si>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</si>
  <si>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</si>
  <si>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</si>
  <si>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</si>
  <si>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</si>
  <si>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</si>
  <si>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</si>
  <si>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</si>
  <si>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</si>
  <si>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</si>
  <si>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</si>
  <si>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</si>
  <si>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</si>
  <si>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</si>
  <si>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</si>
  <si>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</si>
  <si>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</si>
  <si>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</si>
  <si>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</si>
  <si>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</si>
  <si>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</si>
  <si>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</si>
  <si>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</si>
  <si>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</si>
  <si>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</si>
  <si>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</si>
  <si>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</si>
  <si>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</si>
  <si>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</si>
  <si>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</si>
  <si>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</si>
  <si>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</si>
  <si>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</si>
  <si>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</si>
  <si>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</si>
  <si>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</si>
  <si>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</si>
  <si>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</si>
  <si>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</si>
  <si>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</si>
  <si>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</si>
  <si>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</si>
  <si>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</si>
  <si>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</si>
  <si>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</si>
  <si>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</si>
  <si>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</si>
  <si>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</si>
  <si>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</si>
  <si>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</si>
  <si>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</si>
  <si>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</si>
  <si>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</si>
  <si>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</si>
  <si>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</si>
  <si>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</si>
  <si>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</si>
  <si>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</si>
  <si>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</si>
  <si>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</si>
  <si>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</si>
  <si>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</si>
  <si>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</si>
  <si>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</si>
  <si>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</si>
  <si>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</si>
  <si>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</si>
  <si>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</si>
  <si>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</si>
  <si>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</si>
  <si>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</si>
  <si>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</si>
  <si>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</si>
  <si>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</si>
  <si>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</si>
  <si>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</si>
  <si>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</si>
  <si>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</si>
  <si>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</si>
  <si>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</si>
  <si>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</si>
  <si>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</si>
  <si>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</si>
  <si>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</si>
  <si>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</si>
  <si>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</si>
  <si>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</si>
  <si>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</si>
  <si>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</si>
  <si>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</si>
  <si>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</si>
  <si>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</si>
  <si>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</si>
  <si>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</si>
  <si>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</si>
  <si>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</si>
  <si>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</si>
  <si>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</si>
  <si>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</si>
  <si>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</si>
  <si>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</si>
  <si>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</si>
  <si>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</si>
  <si>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</si>
  <si>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</si>
  <si>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</si>
  <si>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</si>
  <si>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</si>
  <si>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</si>
  <si>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</si>
  <si>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</si>
  <si>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</si>
  <si>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</si>
  <si>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</si>
  <si>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</si>
  <si>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</si>
  <si>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</si>
  <si>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</si>
  <si>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</si>
  <si>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</si>
  <si>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</si>
  <si>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</si>
  <si>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</si>
  <si>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</si>
  <si>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</si>
  <si>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</si>
  <si>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</si>
  <si>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</si>
  <si>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</si>
  <si>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</si>
  <si>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</si>
  <si>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</si>
  <si>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</si>
  <si>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</si>
  <si>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</si>
  <si>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</si>
  <si>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</si>
  <si>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</si>
  <si>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</si>
  <si>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</si>
  <si>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</si>
  <si>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</si>
  <si>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</si>
  <si>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</si>
  <si>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</si>
  <si>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</si>
  <si>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</si>
  <si>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</si>
  <si>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</si>
  <si>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</si>
  <si>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</si>
  <si>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</si>
  <si>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</si>
  <si>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</si>
  <si>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</si>
  <si>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</si>
  <si>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</si>
  <si>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</si>
  <si>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</si>
  <si>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</si>
  <si>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</si>
  <si>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</si>
  <si>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</si>
  <si>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</si>
  <si>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</si>
  <si>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</si>
  <si>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</si>
  <si>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</si>
  <si>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</si>
  <si>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</si>
  <si>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</si>
  <si>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</si>
  <si>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</si>
  <si>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</si>
  <si>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</si>
  <si>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</si>
  <si>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</si>
  <si>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</si>
  <si>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</si>
  <si>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</si>
  <si>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</si>
  <si>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</si>
  <si>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</si>
  <si>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</si>
  <si>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</si>
  <si>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</si>
  <si>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</si>
  <si>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</si>
  <si>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</si>
  <si>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</si>
  <si>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</si>
  <si>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</si>
  <si>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</si>
  <si>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</si>
  <si>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</si>
  <si>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</si>
  <si>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</si>
  <si>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</si>
  <si>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</si>
  <si>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</si>
  <si>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</si>
  <si>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</si>
  <si>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</si>
  <si>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</si>
  <si>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</si>
  <si>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</si>
  <si>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</si>
  <si>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</si>
  <si>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</si>
  <si>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</si>
  <si>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</si>
  <si>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</si>
  <si>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</si>
  <si>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</si>
  <si>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</si>
  <si>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</si>
  <si>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</si>
  <si>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</si>
  <si>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</si>
  <si>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</si>
  <si>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</si>
  <si>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</si>
  <si>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</si>
  <si>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</si>
  <si>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</si>
  <si>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</si>
  <si>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</si>
  <si>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</si>
  <si>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</si>
  <si>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</si>
  <si>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</si>
  <si>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</si>
  <si>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</si>
  <si>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</si>
  <si>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</si>
  <si>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</si>
  <si>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</si>
  <si>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</si>
  <si>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</si>
  <si>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</si>
  <si>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</si>
  <si>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</si>
  <si>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</si>
  <si>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</si>
  <si>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</si>
  <si>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</si>
  <si>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</si>
  <si>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</si>
  <si>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</si>
  <si>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</si>
  <si>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</si>
  <si>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</si>
  <si>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</si>
  <si>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</si>
  <si>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</si>
  <si>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</si>
  <si>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</si>
  <si>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</si>
  <si>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</si>
  <si>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</si>
  <si>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</si>
  <si>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</si>
  <si>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</si>
  <si>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</si>
  <si>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</si>
  <si>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</si>
  <si>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</si>
  <si>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</si>
  <si>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</si>
  <si>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</si>
  <si>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</si>
  <si>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</si>
  <si>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</si>
  <si>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</si>
  <si>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</si>
  <si>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</si>
  <si>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</si>
  <si>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</si>
  <si>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</si>
  <si>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</si>
  <si>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</si>
  <si>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</si>
  <si>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</si>
  <si>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</si>
  <si>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</si>
  <si>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</si>
  <si>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</si>
  <si>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</si>
  <si>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</si>
  <si>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</si>
  <si>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</si>
  <si>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</si>
  <si>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</si>
  <si>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</si>
  <si>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</si>
  <si>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</si>
  <si>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</si>
  <si>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</si>
  <si>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</si>
  <si>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</si>
  <si>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</si>
  <si>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</si>
  <si>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</si>
  <si>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</si>
  <si>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</si>
  <si>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</si>
  <si>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</si>
  <si>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</si>
  <si>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</si>
  <si>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</si>
  <si>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</si>
  <si>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</si>
  <si>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</si>
  <si>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</si>
  <si>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</si>
  <si>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</si>
  <si>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</si>
  <si>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</si>
  <si>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</si>
  <si>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</si>
  <si>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</si>
  <si>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</si>
  <si>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</si>
  <si>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</si>
  <si>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</si>
  <si>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</si>
  <si>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</si>
  <si>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</si>
  <si>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</si>
  <si>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</si>
  <si>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</si>
  <si>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</si>
  <si>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</si>
  <si>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</si>
  <si>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</si>
  <si>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</si>
  <si>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</si>
  <si>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</si>
  <si>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</si>
  <si>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</si>
  <si>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</si>
  <si>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</si>
  <si>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</si>
  <si>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</si>
  <si>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</si>
  <si>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</si>
  <si>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</si>
  <si>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</si>
  <si>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</si>
  <si>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</si>
  <si>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</si>
  <si>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</si>
  <si>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</si>
  <si>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</si>
  <si>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</si>
  <si>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</si>
  <si>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</si>
  <si>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</si>
  <si>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</si>
  <si>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</si>
  <si>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</si>
  <si>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</si>
  <si>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</si>
  <si>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</si>
  <si>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</si>
  <si>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</si>
  <si>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</si>
  <si>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</si>
  <si>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</si>
  <si>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</si>
  <si>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</si>
  <si>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</si>
  <si>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</si>
  <si>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</si>
  <si>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</si>
  <si>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</si>
  <si>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</si>
  <si>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</si>
  <si>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</si>
  <si>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</si>
  <si>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</si>
  <si>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</si>
  <si>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</si>
  <si>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</si>
  <si>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</si>
  <si>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</si>
  <si>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</si>
  <si>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</si>
  <si>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</si>
  <si>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</si>
  <si>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</si>
  <si>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</si>
  <si>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</si>
  <si>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</si>
  <si>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</si>
  <si>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</si>
  <si>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</si>
  <si>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</si>
  <si>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</si>
  <si>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</si>
  <si>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</si>
  <si>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</si>
  <si>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</si>
  <si>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</si>
  <si>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</si>
  <si>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</si>
  <si>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</si>
  <si>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</si>
  <si>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</si>
  <si>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</si>
  <si>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</si>
  <si>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</si>
  <si>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</si>
  <si>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</si>
  <si>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</si>
  <si>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</si>
  <si>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</si>
  <si>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</si>
  <si>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</si>
  <si>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</si>
  <si>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</si>
  <si>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</si>
  <si>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</si>
  <si>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</si>
  <si>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</si>
  <si>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</si>
  <si>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</si>
  <si>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</si>
  <si>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</si>
  <si>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</si>
  <si>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</si>
  <si>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</si>
  <si>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</si>
  <si>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</si>
  <si>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</si>
  <si>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</si>
  <si>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</si>
  <si>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</si>
  <si>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</si>
  <si>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</si>
  <si>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</si>
  <si>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</si>
  <si>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</si>
  <si>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</si>
  <si>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</si>
  <si>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</si>
  <si>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</si>
  <si>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</si>
  <si>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</si>
  <si>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</si>
  <si>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</si>
  <si>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</si>
  <si>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</si>
  <si>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</si>
  <si>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</si>
  <si>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</si>
  <si>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</si>
  <si>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</si>
  <si>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</si>
  <si>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</si>
  <si>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</si>
  <si>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</si>
  <si>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</si>
  <si>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</si>
  <si>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</si>
  <si>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</si>
  <si>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</si>
  <si>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</si>
  <si>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</si>
  <si>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</si>
  <si>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</si>
  <si>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</si>
  <si>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</si>
  <si>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</si>
  <si>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</si>
  <si>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</si>
  <si>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</si>
  <si>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</si>
  <si>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</si>
  <si>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</si>
  <si>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</si>
  <si>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</si>
  <si>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</si>
  <si>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</si>
  <si>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</si>
  <si>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</si>
  <si>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</si>
  <si>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</si>
  <si>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</si>
  <si>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</si>
  <si>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</si>
  <si>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</si>
  <si>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</si>
  <si>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</si>
  <si>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</si>
  <si>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</si>
  <si>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</si>
  <si>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</si>
  <si>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</si>
  <si>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</si>
  <si>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</si>
  <si>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</si>
  <si>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</si>
  <si>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</si>
  <si>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</si>
  <si>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</si>
  <si>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</si>
  <si>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</si>
  <si>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</si>
  <si>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</si>
  <si>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</si>
  <si>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</si>
  <si>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</si>
  <si>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</si>
  <si>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</si>
  <si>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</si>
  <si>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</si>
  <si>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</si>
  <si>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</si>
  <si>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</si>
  <si>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</si>
  <si>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</si>
  <si>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</si>
  <si>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</si>
  <si>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</si>
  <si>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</si>
  <si>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</si>
  <si>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</si>
  <si>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</si>
  <si>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</si>
  <si>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</si>
  <si>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</si>
  <si>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</si>
  <si>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</si>
  <si>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</si>
  <si>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</si>
  <si>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</si>
  <si>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</si>
  <si>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</si>
  <si>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</si>
  <si>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</si>
  <si>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</si>
  <si>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</si>
  <si>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</si>
  <si>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</si>
  <si>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</si>
  <si>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</si>
  <si>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</si>
  <si>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</si>
  <si>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</si>
  <si>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</si>
  <si>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</si>
  <si>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</si>
  <si>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</si>
  <si>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</si>
  <si>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</si>
  <si>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</si>
  <si>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</si>
  <si>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</si>
  <si>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</si>
  <si>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</si>
  <si>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</si>
  <si>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</si>
  <si>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</si>
  <si>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</si>
  <si>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</si>
  <si>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</si>
  <si>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</si>
  <si>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</si>
  <si>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</si>
  <si>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</si>
  <si>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</si>
  <si>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</si>
  <si>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</si>
  <si>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</si>
  <si>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</si>
  <si>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</si>
  <si>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</si>
  <si>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</si>
  <si>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</si>
  <si>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</si>
  <si>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</si>
  <si>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</si>
  <si>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</si>
  <si>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</si>
  <si>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</si>
  <si>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</si>
  <si>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</si>
  <si>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</si>
  <si>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</si>
  <si>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</si>
  <si>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</si>
  <si>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</si>
  <si>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</si>
  <si>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</si>
  <si>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</si>
  <si>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</si>
  <si>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</si>
  <si>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</si>
  <si>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</si>
  <si>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</si>
  <si>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</si>
  <si>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</si>
  <si>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</si>
  <si>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</si>
  <si>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</si>
  <si>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</si>
  <si>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</si>
  <si>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</si>
  <si>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</si>
  <si>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</si>
  <si>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</si>
  <si>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</si>
  <si>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</si>
  <si>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</si>
  <si>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</si>
  <si>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</si>
  <si>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</si>
  <si>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</si>
  <si>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</si>
  <si>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</si>
  <si>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</si>
  <si>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</si>
  <si>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</si>
  <si>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</si>
  <si>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</si>
  <si>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</si>
  <si>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</si>
  <si>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</si>
  <si>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</si>
  <si>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</si>
  <si>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</si>
  <si>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</si>
  <si>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</si>
  <si>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</si>
  <si>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</si>
  <si>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</si>
  <si>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</si>
  <si>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</si>
  <si>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</si>
  <si>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</si>
  <si>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</si>
  <si>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</si>
  <si>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</si>
  <si>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</si>
  <si>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</si>
  <si>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</si>
  <si>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</si>
  <si>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</si>
  <si>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</si>
  <si>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</si>
  <si>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</si>
  <si>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</si>
  <si>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</si>
  <si>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</si>
  <si>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</si>
  <si>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</si>
  <si>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</si>
  <si>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</si>
  <si>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</si>
  <si>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</si>
  <si>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</si>
  <si>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</si>
  <si>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</si>
  <si>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</si>
  <si>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</si>
  <si>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</si>
  <si>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</si>
  <si>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</si>
  <si>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</si>
  <si>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</si>
  <si>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</si>
  <si>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</si>
  <si>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</si>
  <si>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</si>
  <si>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</si>
  <si>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</si>
  <si>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</si>
  <si>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</si>
  <si>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</si>
  <si>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</si>
  <si>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</si>
  <si>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</si>
  <si>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</si>
  <si>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</si>
  <si>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</si>
  <si>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</si>
  <si>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</si>
  <si>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</si>
  <si>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</si>
  <si>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</si>
  <si>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</si>
  <si>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</si>
  <si>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</si>
  <si>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</si>
  <si>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</si>
  <si>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</si>
  <si>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</si>
  <si>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</si>
  <si>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</si>
  <si>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</si>
  <si>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</si>
  <si>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</si>
  <si>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</si>
  <si>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</si>
  <si>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</si>
  <si>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</si>
  <si>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</si>
  <si>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</si>
  <si>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</si>
  <si>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</si>
  <si>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</si>
  <si>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</si>
  <si>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</si>
  <si>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</si>
  <si>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</si>
  <si>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</si>
  <si>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</si>
  <si>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</si>
  <si>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</si>
  <si>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</si>
  <si>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</si>
  <si>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</si>
  <si>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</si>
  <si>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</si>
  <si>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</si>
  <si>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</si>
  <si>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</si>
  <si>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</si>
  <si>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</si>
  <si>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</si>
  <si>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</si>
  <si>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</si>
  <si>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</si>
  <si>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</si>
  <si>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</si>
  <si>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</si>
  <si>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</si>
  <si>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</si>
  <si>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</si>
  <si>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</si>
  <si>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</si>
  <si>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</si>
  <si>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</si>
  <si>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</si>
  <si>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</si>
  <si>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</si>
  <si>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</si>
  <si>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</si>
  <si>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</si>
  <si>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</si>
  <si>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</si>
  <si>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</si>
  <si>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</si>
  <si>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</si>
  <si>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</si>
  <si>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</si>
  <si>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</si>
  <si>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</si>
  <si>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</si>
  <si>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</si>
  <si>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</si>
  <si>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</si>
  <si>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</si>
  <si>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</si>
  <si>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</si>
  <si>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</si>
  <si>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</si>
  <si>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</si>
  <si>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</si>
  <si>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</si>
  <si>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</si>
  <si>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</si>
  <si>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</si>
  <si>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</si>
  <si>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</si>
  <si>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</si>
  <si>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</si>
  <si>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</si>
  <si>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</si>
  <si>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</si>
  <si>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</si>
  <si>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</si>
  <si>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</si>
  <si>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</si>
  <si>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</si>
  <si>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</si>
  <si>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</si>
  <si>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</si>
  <si>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</si>
  <si>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</si>
  <si>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</si>
  <si>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</si>
  <si>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</si>
  <si>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</si>
  <si>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</si>
  <si>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</si>
  <si>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</si>
  <si>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</si>
  <si>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</si>
  <si>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</si>
  <si>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</si>
  <si>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</si>
  <si>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</si>
  <si>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</si>
  <si>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</si>
  <si>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</si>
  <si>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</si>
  <si>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</si>
  <si>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</si>
  <si>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</si>
  <si>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</si>
  <si>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</si>
  <si>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</si>
  <si>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</si>
  <si>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</si>
  <si>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</si>
  <si>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</si>
  <si>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</si>
  <si>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</si>
  <si>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</si>
  <si>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</si>
  <si>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</si>
  <si>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</si>
  <si>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</si>
  <si>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</si>
  <si>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</si>
  <si>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</si>
  <si>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</si>
  <si>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</si>
  <si>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</si>
  <si>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</si>
  <si>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</si>
  <si>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</si>
  <si>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</si>
  <si>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</si>
  <si>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</si>
  <si>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</si>
  <si>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</si>
  <si>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</si>
  <si>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</si>
  <si>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</si>
  <si>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</si>
  <si>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</si>
  <si>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</si>
  <si>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</si>
  <si>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</si>
  <si>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</si>
  <si>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</si>
  <si>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</si>
  <si>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</si>
  <si>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</si>
  <si>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</si>
  <si>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</si>
  <si>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</si>
  <si>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</si>
  <si>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</si>
  <si>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</si>
  <si>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</si>
  <si>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</si>
  <si>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</si>
  <si>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</si>
  <si>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</si>
  <si>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</si>
  <si>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</si>
  <si>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</si>
  <si>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</si>
  <si>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</si>
  <si>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</si>
  <si>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</si>
  <si>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</si>
  <si>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</si>
  <si>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</si>
  <si>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</si>
  <si>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</si>
  <si>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</si>
  <si>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</si>
  <si>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</si>
  <si>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</si>
  <si>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</si>
  <si>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</si>
  <si>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</si>
  <si>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</si>
  <si>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</si>
  <si>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</si>
  <si>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</si>
  <si>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</si>
  <si>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</si>
  <si>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</si>
  <si>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</si>
  <si>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</si>
  <si>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</si>
  <si>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</si>
  <si>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</si>
  <si>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</si>
  <si>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</si>
  <si>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</si>
  <si>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</si>
  <si>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</si>
  <si>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</si>
  <si>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</si>
  <si>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</si>
  <si>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</si>
  <si>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</si>
  <si>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</si>
  <si>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</si>
  <si>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</si>
  <si>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</si>
  <si>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</si>
  <si>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</si>
  <si>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</si>
  <si>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</si>
  <si>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</si>
  <si>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</si>
  <si>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</si>
  <si>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</si>
  <si>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</si>
  <si>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</si>
  <si>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</si>
  <si>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</si>
  <si>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</si>
  <si>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</si>
  <si>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</si>
  <si>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</si>
  <si>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</si>
  <si>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</si>
  <si>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</si>
  <si>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</si>
  <si>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</si>
  <si>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</si>
  <si>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</si>
  <si>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</si>
  <si>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</si>
  <si>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</si>
  <si>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</si>
  <si>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</si>
  <si>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</si>
  <si>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</si>
  <si>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</si>
  <si>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</si>
  <si>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</si>
  <si>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</si>
  <si>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</si>
  <si>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</si>
  <si>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</si>
  <si>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</si>
  <si>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</si>
  <si>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</si>
  <si>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</si>
  <si>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</si>
  <si>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</si>
  <si>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</si>
  <si>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</si>
  <si>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</si>
  <si>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</si>
  <si>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</si>
  <si>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</si>
  <si>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</si>
  <si>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</si>
  <si>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</si>
  <si>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</si>
  <si>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</si>
  <si>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</si>
  <si>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</si>
  <si>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</si>
  <si>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</si>
  <si>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</si>
  <si>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</si>
  <si>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</si>
  <si>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</si>
  <si>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</si>
  <si>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</si>
  <si>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</si>
  <si>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</si>
  <si>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</si>
  <si>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</si>
  <si>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</si>
  <si>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</si>
  <si>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</si>
  <si>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</si>
  <si>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</si>
  <si>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</si>
  <si>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</si>
  <si>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</si>
  <si>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</si>
  <si>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</si>
  <si>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</si>
  <si>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</si>
  <si>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</si>
  <si>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</si>
  <si>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</si>
  <si>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</si>
  <si>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</si>
  <si>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</si>
  <si>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</si>
  <si>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</si>
  <si>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</si>
  <si>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</si>
  <si>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</si>
  <si>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</si>
  <si>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</si>
  <si>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</si>
  <si>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</si>
  <si>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</si>
  <si>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</si>
  <si>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</si>
  <si>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</si>
  <si>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</si>
  <si>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</si>
  <si>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</si>
  <si>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</si>
  <si>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</si>
  <si>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</si>
  <si>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</si>
  <si>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</si>
  <si>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</si>
  <si>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</si>
  <si>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</si>
  <si>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</si>
  <si>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</si>
  <si>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</si>
  <si>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</si>
  <si>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</si>
  <si>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</si>
  <si>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</si>
  <si>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</si>
  <si>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</si>
  <si>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</si>
  <si>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</si>
  <si>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</si>
  <si>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</si>
  <si>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</si>
  <si>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</si>
  <si>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</si>
  <si>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</si>
  <si>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</si>
  <si>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</si>
  <si>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</si>
  <si>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</si>
  <si>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</si>
  <si>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</si>
  <si>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</si>
  <si>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</si>
  <si>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</si>
  <si>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</si>
  <si>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</si>
  <si>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</si>
  <si>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</si>
  <si>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</si>
  <si>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</si>
  <si>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</si>
  <si>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</si>
  <si>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</si>
  <si>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</si>
  <si>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</si>
  <si>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</si>
  <si>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</si>
  <si>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</si>
  <si>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</si>
  <si>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</si>
  <si>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</si>
  <si>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</si>
  <si>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</si>
  <si>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</si>
  <si>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</si>
  <si>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</si>
  <si>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</si>
  <si>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</si>
  <si>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</si>
  <si>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</si>
  <si>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</si>
  <si>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</si>
  <si>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</si>
  <si>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</si>
  <si>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</si>
  <si>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</si>
  <si>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</si>
  <si>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</si>
  <si>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</si>
  <si>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</si>
  <si>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</si>
  <si>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</si>
  <si>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</si>
  <si>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</si>
  <si>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</si>
  <si>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</si>
  <si>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</si>
  <si>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</si>
  <si>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</si>
  <si>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</si>
  <si>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</si>
  <si>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</si>
  <si>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</si>
  <si>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</si>
  <si>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</si>
  <si>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</si>
  <si>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</si>
  <si>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</si>
  <si>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</si>
  <si>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</si>
  <si>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</si>
  <si>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</si>
  <si>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</si>
  <si>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</si>
  <si>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</si>
  <si>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</si>
  <si>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</si>
  <si>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</si>
  <si>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</si>
  <si>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</si>
  <si>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</si>
  <si>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</si>
  <si>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</si>
  <si>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</si>
  <si>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</si>
  <si>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</si>
  <si>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</si>
  <si>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</si>
  <si>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</si>
  <si>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</si>
  <si>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</si>
  <si>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</si>
  <si>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</si>
  <si>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</si>
  <si>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</si>
  <si>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</si>
  <si>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</si>
  <si>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</si>
  <si>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</si>
  <si>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</si>
  <si>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</si>
  <si>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</si>
  <si>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</si>
  <si>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</si>
  <si>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</si>
  <si>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</si>
  <si>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</si>
  <si>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</si>
  <si>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</si>
  <si>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</si>
  <si>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</si>
  <si>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</si>
  <si>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</si>
  <si>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</si>
  <si>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</si>
  <si>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</si>
  <si>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</si>
  <si>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</si>
  <si>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</si>
  <si>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</si>
  <si>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</si>
  <si>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</si>
  <si>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</si>
  <si>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</si>
  <si>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</si>
  <si>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</si>
  <si>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</si>
  <si>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</si>
  <si>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</si>
  <si>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</si>
  <si>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</si>
  <si>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</si>
  <si>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</si>
  <si>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</si>
  <si>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</si>
  <si>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</si>
  <si>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</si>
  <si>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</si>
  <si>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</si>
  <si>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</si>
  <si>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</si>
  <si>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</si>
  <si>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</si>
  <si>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</si>
  <si>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</si>
  <si>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</si>
  <si>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</si>
  <si>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</si>
  <si>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</si>
  <si>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</si>
  <si>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</si>
  <si>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</si>
  <si>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</si>
  <si>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</si>
  <si>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</si>
  <si>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</si>
  <si>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</si>
  <si>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</si>
  <si>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</si>
  <si>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</si>
  <si>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</si>
  <si>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</si>
  <si>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</si>
  <si>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</si>
  <si>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</si>
  <si>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</si>
  <si>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</si>
  <si>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</si>
  <si>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</si>
  <si>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</si>
  <si>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</si>
  <si>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</si>
  <si>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</si>
  <si>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</si>
  <si>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</si>
  <si>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</si>
  <si>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</si>
  <si>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</si>
  <si>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</si>
  <si>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</si>
  <si>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</si>
  <si>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</si>
  <si>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</si>
  <si>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</si>
  <si>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</si>
  <si>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</si>
  <si>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</si>
  <si>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</si>
  <si>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</si>
  <si>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</si>
  <si>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</si>
  <si>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</si>
  <si>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</si>
  <si>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</si>
  <si>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</si>
  <si>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</si>
  <si>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</si>
  <si>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</si>
  <si>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</si>
  <si>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</si>
  <si>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</si>
  <si>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</si>
  <si>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</si>
  <si>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</si>
  <si>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</si>
  <si>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</si>
  <si>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</si>
  <si>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</si>
  <si>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</si>
  <si>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</si>
  <si>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</si>
  <si>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</si>
  <si>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</si>
  <si>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</si>
  <si>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</si>
  <si>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</si>
  <si>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</si>
  <si>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</si>
  <si>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</si>
  <si>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</si>
  <si>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</si>
  <si>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</si>
  <si>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</si>
  <si>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</si>
  <si>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</si>
  <si>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</si>
  <si>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</si>
  <si>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</si>
  <si>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</si>
  <si>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</si>
  <si>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</si>
  <si>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</si>
  <si>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</si>
  <si>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</si>
  <si>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</si>
  <si>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</si>
  <si>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</si>
  <si>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</si>
  <si>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</si>
  <si>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</si>
  <si>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</si>
  <si>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</si>
  <si>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</si>
  <si>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</si>
  <si>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</si>
  <si>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</si>
  <si>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</si>
  <si>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</si>
  <si>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</si>
  <si>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</si>
  <si>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</si>
  <si>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</si>
  <si>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</si>
  <si>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</si>
  <si>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</si>
  <si>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</si>
  <si>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</si>
  <si>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</si>
  <si>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</si>
  <si>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</si>
  <si>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</si>
  <si>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</si>
  <si>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</si>
  <si>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</si>
  <si>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</si>
  <si>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</si>
  <si>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</si>
  <si>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</si>
  <si>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</si>
  <si>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</si>
  <si>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</si>
  <si>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</si>
  <si>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</si>
  <si>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</si>
  <si>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</si>
  <si>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</si>
  <si>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</si>
  <si>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</si>
  <si>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</si>
  <si>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</si>
  <si>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</si>
  <si>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</si>
  <si>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</si>
  <si>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</si>
  <si>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</si>
  <si>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</si>
  <si>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</si>
  <si>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</si>
  <si>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</si>
  <si>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</si>
  <si>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</si>
  <si>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</si>
  <si>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</si>
  <si>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</si>
  <si>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</si>
  <si>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</si>
  <si>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</si>
  <si>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</si>
  <si>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</si>
  <si>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</si>
  <si>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</si>
  <si>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</si>
  <si>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</si>
  <si>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</si>
  <si>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</si>
  <si>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</si>
  <si>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</si>
  <si>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</si>
  <si>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</si>
  <si>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</si>
  <si>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</si>
  <si>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</si>
  <si>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</si>
  <si>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</si>
  <si>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</si>
  <si>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</si>
  <si>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</si>
  <si>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</si>
  <si>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</si>
  <si>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</si>
  <si>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</si>
  <si>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</si>
  <si>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</si>
  <si>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</si>
  <si>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</si>
  <si>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</si>
  <si>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</si>
  <si>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</si>
  <si>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</si>
  <si>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</si>
  <si>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</si>
  <si>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</si>
  <si>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</si>
  <si>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</si>
  <si>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</si>
  <si>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</si>
  <si>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</si>
  <si>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</si>
  <si>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</si>
  <si>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</si>
  <si>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</si>
  <si>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</si>
  <si>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</si>
  <si>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</si>
  <si>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</si>
  <si>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</si>
  <si>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</si>
  <si>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</si>
  <si>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</si>
  <si>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</si>
  <si>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</si>
  <si>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</si>
  <si>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</si>
  <si>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</si>
  <si>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</si>
  <si>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</si>
  <si>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</si>
  <si>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</si>
  <si>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</si>
  <si>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</si>
  <si>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</si>
  <si>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</si>
  <si>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</si>
  <si>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</si>
  <si>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</si>
  <si>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</si>
  <si>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</si>
  <si>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</si>
  <si>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</si>
  <si>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</si>
  <si>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</si>
  <si>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</si>
  <si>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</si>
  <si>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</si>
  <si>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</si>
  <si>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</si>
  <si>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</si>
  <si>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</si>
  <si>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</si>
  <si>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</si>
  <si>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</si>
  <si>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</si>
  <si>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</si>
  <si>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</si>
  <si>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</si>
  <si>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</si>
  <si>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</si>
  <si>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</si>
  <si>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</si>
  <si>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</si>
  <si>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</si>
  <si>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</si>
  <si>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</si>
  <si>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</si>
  <si>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</si>
  <si>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</si>
  <si>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</si>
  <si>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</si>
  <si>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</si>
  <si>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</si>
  <si>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</si>
  <si>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</si>
  <si>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</si>
  <si>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</si>
  <si>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</si>
  <si>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</si>
  <si>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</si>
  <si>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</si>
  <si>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</si>
  <si>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</si>
  <si>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</si>
  <si>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</si>
  <si>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</si>
  <si>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</si>
  <si>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</si>
  <si>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</si>
  <si>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</si>
  <si>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</si>
  <si>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</si>
  <si>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</si>
  <si>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</si>
  <si>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</si>
  <si>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</si>
  <si>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</si>
  <si>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</si>
  <si>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</si>
  <si>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</si>
  <si>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</si>
  <si>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</si>
  <si>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</si>
  <si>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</si>
  <si>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</si>
  <si>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</si>
  <si>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</si>
  <si>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</si>
  <si>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</si>
  <si>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</si>
  <si>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</si>
  <si>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</si>
  <si>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</si>
  <si>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</si>
  <si>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</si>
  <si>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</si>
  <si>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</si>
  <si>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</si>
  <si>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</si>
  <si>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</si>
  <si>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</si>
  <si>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</si>
  <si>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</si>
  <si>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</si>
  <si>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</si>
  <si>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</si>
  <si>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</si>
  <si>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</si>
  <si>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</si>
  <si>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</si>
  <si>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</si>
  <si>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</si>
  <si>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</si>
  <si>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</si>
  <si>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</si>
  <si>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</si>
  <si>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</si>
  <si>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</si>
  <si>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</si>
  <si>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</si>
  <si>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</si>
  <si>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</si>
  <si>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</si>
  <si>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</si>
  <si>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</si>
  <si>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</si>
  <si>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</si>
  <si>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</si>
  <si>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</si>
  <si>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</si>
  <si>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</si>
  <si>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</si>
  <si>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</si>
  <si>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</si>
  <si>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</si>
  <si>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</si>
  <si>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</si>
  <si>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</si>
  <si>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</si>
  <si>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</si>
  <si>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</si>
  <si>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</si>
  <si>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</si>
  <si>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</si>
  <si>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</si>
  <si>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</si>
  <si>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</si>
  <si>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</si>
  <si>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</si>
  <si>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</si>
  <si>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</si>
  <si>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</si>
  <si>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</si>
  <si>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</si>
  <si>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</si>
  <si>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</si>
  <si>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</si>
  <si>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</si>
  <si>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</si>
  <si>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</si>
  <si>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</si>
  <si>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</si>
  <si>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</si>
  <si>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</si>
  <si>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</si>
  <si>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</si>
  <si>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</si>
  <si>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</si>
  <si>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</si>
  <si>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</si>
  <si>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</si>
  <si>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</si>
  <si>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</si>
  <si>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</si>
  <si>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</si>
  <si>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</si>
  <si>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</si>
  <si>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</si>
  <si>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</si>
  <si>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</si>
  <si>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</si>
  <si>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</si>
  <si>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</si>
  <si>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</si>
  <si>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</si>
  <si>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</si>
  <si>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</si>
  <si>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</si>
  <si>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</si>
  <si>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</si>
  <si>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</si>
  <si>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</si>
  <si>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</si>
  <si>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</si>
  <si>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</si>
  <si>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</si>
  <si>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</si>
  <si>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</si>
  <si>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</si>
  <si>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</si>
  <si>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</si>
  <si>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</si>
  <si>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</si>
  <si>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</si>
  <si>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</si>
  <si>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</si>
  <si>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</si>
  <si>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</si>
  <si>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</si>
  <si>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</si>
  <si>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</si>
  <si>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</si>
  <si>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</si>
  <si>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</si>
  <si>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</si>
  <si>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</si>
  <si>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</si>
  <si>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</si>
  <si>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</si>
  <si>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</si>
  <si>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</si>
  <si>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</si>
  <si>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</si>
  <si>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</si>
  <si>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</si>
  <si>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</si>
  <si>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</si>
  <si>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</si>
  <si>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</si>
  <si>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</si>
  <si>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</si>
  <si>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</si>
  <si>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</si>
  <si>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</si>
  <si>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</si>
  <si>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</si>
  <si>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</si>
  <si>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</si>
  <si>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</si>
  <si>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</si>
  <si>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</si>
  <si>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</si>
  <si>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</si>
  <si>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</si>
  <si>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</si>
  <si>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</si>
  <si>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</si>
  <si>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</si>
  <si>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</si>
  <si>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</si>
  <si>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</si>
  <si>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</si>
  <si>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</si>
  <si>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</si>
  <si>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</si>
  <si>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</si>
  <si>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</si>
  <si>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</si>
  <si>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</si>
  <si>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</si>
  <si>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</si>
  <si>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</si>
  <si>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</si>
  <si>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</si>
  <si>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</si>
  <si>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</si>
  <si>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</si>
  <si>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</si>
  <si>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</si>
  <si>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</si>
  <si>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</si>
  <si>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</si>
  <si>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</si>
  <si>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</si>
  <si>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</si>
  <si>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</si>
  <si>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</si>
  <si>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</si>
  <si>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</si>
  <si>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</si>
  <si>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</si>
  <si>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</si>
  <si>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</si>
  <si>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</si>
  <si>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</si>
  <si>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</si>
  <si>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</si>
  <si>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</si>
  <si>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</si>
  <si>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</si>
  <si>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</si>
  <si>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</si>
  <si>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</si>
  <si>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</si>
  <si>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</si>
  <si>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</si>
  <si>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</si>
  <si>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</si>
  <si>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</si>
  <si>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</si>
  <si>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</si>
  <si>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</si>
  <si>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</si>
  <si>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</si>
  <si>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</si>
  <si>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</si>
  <si>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</si>
  <si>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</si>
  <si>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</si>
  <si>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</si>
  <si>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</si>
  <si>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</si>
  <si>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</si>
  <si>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</si>
  <si>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</si>
  <si>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</si>
  <si>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</si>
  <si>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</si>
  <si>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</si>
  <si>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</si>
  <si>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</si>
  <si>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</si>
  <si>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</si>
  <si>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</si>
  <si>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</si>
  <si>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</si>
  <si>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</si>
  <si>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</si>
  <si>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</si>
  <si>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</si>
  <si>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</si>
  <si>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</si>
  <si>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</si>
  <si>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</si>
  <si>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</si>
  <si>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</si>
  <si>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</si>
  <si>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</si>
  <si>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</si>
  <si>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</si>
  <si>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</si>
  <si>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</si>
  <si>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</si>
  <si>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</si>
  <si>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</si>
  <si>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</si>
  <si>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</si>
  <si>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</si>
  <si>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</si>
  <si>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</si>
  <si>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</si>
  <si>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</si>
  <si>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</si>
  <si>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</si>
  <si>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</si>
  <si>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</si>
  <si>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</si>
  <si>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</si>
  <si>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</si>
  <si>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</si>
  <si>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</si>
  <si>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</si>
  <si>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</si>
  <si>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</si>
  <si>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</si>
  <si>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</si>
  <si>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</si>
  <si>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</si>
  <si>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</si>
  <si>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</si>
  <si>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</si>
  <si>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</si>
  <si>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</si>
  <si>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</si>
  <si>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</si>
  <si>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</si>
  <si>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</si>
  <si>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</si>
  <si>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</si>
  <si>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</si>
  <si>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</si>
  <si>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</si>
  <si>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</si>
  <si>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</si>
  <si>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</si>
  <si>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</si>
  <si>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</si>
  <si>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</si>
  <si>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</si>
  <si>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</si>
  <si>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</si>
  <si>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</si>
  <si>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</si>
  <si>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</si>
  <si>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</si>
  <si>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</si>
  <si>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</si>
  <si>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</si>
  <si>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</si>
  <si>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</si>
  <si>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</si>
  <si>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</si>
  <si>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</si>
  <si>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</si>
  <si>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</si>
  <si>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</si>
  <si>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</si>
  <si>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</si>
  <si>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</si>
  <si>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</si>
  <si>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</si>
  <si>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</si>
  <si>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</si>
  <si>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</si>
  <si>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</si>
  <si>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</si>
  <si>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</si>
  <si>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</si>
  <si>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</si>
  <si>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</si>
  <si>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</si>
  <si>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</si>
  <si>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</si>
  <si>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</si>
  <si>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</si>
  <si>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</si>
  <si>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</si>
  <si>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</si>
  <si>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</si>
  <si>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</si>
  <si>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</si>
  <si>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</si>
  <si>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</si>
  <si>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</si>
  <si>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</si>
  <si>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</si>
  <si>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</si>
  <si>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</si>
  <si>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</si>
  <si>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</si>
  <si>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</si>
  <si>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</si>
  <si>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</si>
  <si>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</si>
  <si>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</si>
  <si>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</si>
  <si>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</si>
  <si>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</si>
  <si>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</si>
  <si>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</si>
  <si>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</si>
  <si>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</si>
  <si>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</si>
  <si>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</si>
  <si>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</si>
  <si>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</si>
  <si>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</si>
  <si>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</si>
  <si>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</si>
  <si>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</si>
  <si>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</si>
  <si>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</si>
  <si>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</si>
  <si>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</si>
  <si>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</si>
  <si>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</si>
  <si>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</si>
  <si>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</si>
  <si>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</si>
  <si>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</si>
  <si>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</si>
  <si>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</si>
  <si>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</si>
  <si>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</si>
  <si>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</si>
  <si>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</si>
  <si>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</si>
  <si>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</si>
  <si>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</si>
  <si>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</si>
  <si>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</si>
  <si>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</si>
  <si>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</si>
  <si>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</si>
  <si>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</si>
  <si>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</si>
  <si>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</si>
  <si>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</si>
  <si>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</si>
  <si>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</si>
  <si>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</si>
  <si>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</si>
  <si>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</si>
  <si>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</si>
  <si>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</si>
  <si>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</si>
  <si>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</si>
  <si>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</si>
  <si>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</si>
  <si>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</si>
  <si>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</si>
  <si>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</si>
  <si>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</si>
  <si>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</si>
  <si>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</si>
  <si>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</si>
  <si>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</si>
  <si>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</si>
  <si>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</si>
  <si>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</si>
  <si>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</si>
  <si>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</si>
  <si>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</si>
  <si>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</si>
  <si>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</si>
  <si>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</si>
  <si>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</si>
  <si>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</si>
  <si>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</si>
  <si>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</si>
  <si>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</si>
  <si>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</si>
  <si>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</si>
  <si>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</si>
  <si>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</si>
  <si>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</si>
  <si>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</si>
  <si>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</si>
  <si>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</si>
  <si>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</si>
  <si>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</si>
  <si>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</si>
  <si>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</si>
  <si>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</si>
  <si>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</si>
  <si>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</si>
  <si>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</si>
  <si>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</si>
  <si>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</si>
  <si>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</si>
  <si>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</si>
  <si>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</si>
  <si>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</si>
  <si>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</si>
  <si>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</si>
  <si>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</si>
  <si>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</si>
  <si>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</si>
  <si>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</si>
  <si>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</si>
  <si>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</si>
  <si>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</si>
  <si>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</si>
  <si>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</si>
  <si>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</si>
  <si>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</si>
  <si>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</si>
  <si>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</si>
  <si>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</si>
  <si>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</si>
  <si>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</si>
  <si>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</si>
  <si>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</si>
  <si>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</si>
  <si>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</si>
  <si>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</si>
  <si>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</si>
  <si>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</si>
  <si>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</si>
  <si>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</si>
  <si>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</si>
  <si>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</si>
  <si>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</si>
  <si>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</si>
  <si>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</si>
  <si>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</si>
  <si>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</si>
  <si>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</si>
  <si>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</si>
  <si>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</si>
  <si>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</si>
  <si>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</si>
  <si>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</si>
  <si>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</si>
  <si>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</si>
  <si>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</si>
  <si>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</si>
  <si>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</si>
  <si>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</si>
  <si>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</si>
  <si>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</si>
  <si>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</si>
  <si>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</si>
  <si>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</si>
  <si>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</si>
  <si>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</si>
  <si>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</si>
  <si>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</si>
  <si>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</si>
  <si>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</si>
  <si>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</si>
  <si>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</si>
  <si>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</si>
  <si>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</si>
  <si>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</si>
  <si>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</si>
  <si>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</si>
  <si>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</si>
  <si>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</si>
  <si>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</si>
  <si>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</si>
  <si>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</si>
  <si>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</si>
  <si>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</si>
  <si>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</si>
  <si>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</si>
  <si>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</si>
  <si>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</si>
  <si>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</si>
  <si>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</si>
  <si>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</si>
  <si>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</si>
  <si>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</si>
  <si>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</si>
  <si>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</si>
  <si>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</si>
  <si>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</si>
  <si>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</si>
  <si>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</si>
  <si>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</si>
  <si>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</si>
  <si>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</si>
  <si>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</si>
  <si>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</si>
  <si>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</si>
  <si>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</si>
  <si>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</si>
  <si>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</si>
  <si>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</si>
  <si>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</si>
  <si>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</si>
  <si>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</si>
  <si>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</si>
  <si>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</si>
  <si>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</si>
  <si>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</si>
  <si>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</si>
  <si>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</si>
  <si>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</si>
  <si>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</si>
  <si>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</si>
  <si>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</si>
  <si>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</si>
  <si>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</si>
  <si>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</si>
  <si>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</si>
  <si>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</si>
  <si>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</si>
  <si>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</si>
  <si>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</si>
  <si>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</si>
  <si>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</si>
  <si>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</si>
  <si>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</si>
  <si>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</si>
  <si>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</si>
  <si>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</si>
  <si>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</si>
  <si>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</si>
  <si>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</si>
  <si>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</si>
  <si>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</si>
  <si>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</si>
  <si>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</si>
  <si>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</si>
  <si>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</si>
  <si>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</si>
  <si>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</si>
  <si>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</si>
  <si>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</si>
  <si>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</si>
  <si>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</si>
  <si>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</si>
  <si>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</si>
  <si>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</si>
  <si>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</si>
  <si>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</si>
  <si>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</si>
  <si>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</si>
  <si>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</si>
  <si>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</si>
  <si>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</si>
  <si>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</si>
  <si>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</si>
  <si>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</si>
  <si>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</si>
  <si>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</si>
  <si>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</si>
  <si>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</si>
  <si>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</si>
  <si>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</si>
  <si>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</si>
  <si>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</si>
  <si>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</si>
  <si>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</si>
  <si>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</si>
  <si>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</si>
  <si>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</si>
  <si>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</si>
  <si>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</si>
  <si>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</si>
  <si>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</si>
  <si>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</si>
  <si>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</si>
  <si>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</si>
  <si>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</si>
  <si>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</si>
  <si>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</si>
  <si>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</si>
  <si>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</si>
  <si>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</si>
  <si>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</si>
  <si>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</si>
  <si>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</si>
  <si>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</si>
  <si>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</si>
  <si>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</si>
  <si>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</si>
  <si>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</si>
  <si>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</si>
  <si>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</si>
  <si>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</si>
  <si>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</si>
  <si>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</si>
  <si>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</si>
  <si>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</si>
  <si>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</si>
  <si>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</si>
  <si>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</si>
  <si>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</si>
  <si>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</si>
  <si>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</si>
  <si>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</si>
  <si>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</si>
  <si>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</si>
  <si>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</si>
  <si>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</si>
  <si>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</si>
  <si>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</si>
  <si>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</si>
  <si>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</si>
  <si>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</si>
  <si>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</si>
  <si>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</si>
  <si>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</si>
  <si>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</si>
  <si>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</si>
  <si>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</si>
  <si>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</si>
  <si>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</si>
  <si>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</si>
  <si>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</si>
  <si>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</si>
  <si>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</si>
  <si>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</si>
  <si>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</si>
  <si>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</si>
  <si>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</si>
  <si>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</si>
  <si>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</si>
  <si>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</si>
  <si>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</si>
  <si>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</si>
  <si>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</si>
  <si>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</si>
  <si>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</si>
  <si>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</si>
  <si>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</si>
  <si>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</si>
  <si>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</si>
  <si>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</si>
  <si>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</si>
  <si>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</si>
  <si>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</si>
  <si>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</si>
  <si>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</si>
  <si>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</si>
  <si>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</si>
  <si>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</si>
  <si>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</si>
  <si>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</si>
  <si>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</si>
  <si>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</si>
  <si>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</si>
  <si>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</si>
  <si>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</si>
  <si>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</si>
  <si>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</si>
  <si>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</si>
  <si>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</si>
  <si>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</si>
  <si>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</si>
  <si>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</si>
  <si>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</si>
  <si>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</si>
  <si>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</si>
  <si>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</si>
  <si>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</si>
  <si>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</si>
  <si>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</si>
  <si>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</si>
  <si>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</si>
  <si>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</si>
  <si>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</si>
  <si>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</si>
  <si>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</si>
  <si>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</si>
  <si>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</si>
  <si>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</si>
  <si>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</si>
  <si>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</si>
  <si>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</si>
  <si>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</si>
  <si>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</si>
  <si>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</si>
  <si>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</si>
  <si>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</si>
  <si>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</si>
  <si>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</si>
  <si>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</si>
  <si>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</si>
  <si>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</si>
  <si>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</si>
  <si>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</si>
  <si>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</si>
  <si>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</si>
  <si>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</si>
  <si>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</si>
  <si>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</si>
  <si>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</si>
  <si>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</si>
  <si>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</si>
  <si>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</si>
  <si>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</si>
  <si>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</si>
  <si>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</si>
  <si>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</si>
  <si>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</si>
  <si>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</si>
  <si>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</si>
  <si>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</si>
  <si>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</si>
  <si>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</si>
  <si>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</si>
  <si>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</si>
  <si>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</si>
  <si>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</si>
  <si>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</si>
  <si>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</si>
  <si>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</si>
  <si>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</si>
  <si>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</si>
  <si>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</si>
  <si>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</si>
  <si>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</si>
  <si>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</si>
  <si>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</si>
  <si>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</si>
  <si>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</si>
  <si>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</si>
  <si>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</si>
  <si>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</si>
  <si>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</si>
  <si>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</si>
  <si>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</si>
  <si>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</si>
  <si>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</si>
  <si>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</si>
  <si>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</si>
  <si>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</si>
  <si>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</si>
  <si>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</si>
  <si>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</si>
  <si>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</si>
  <si>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</si>
  <si>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</si>
  <si>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</si>
  <si>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</si>
  <si>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</si>
  <si>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</si>
  <si>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</si>
  <si>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</si>
  <si>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</si>
  <si>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</si>
  <si>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</si>
  <si>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</si>
  <si>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</si>
  <si>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</si>
  <si>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</si>
  <si>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</si>
  <si>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</si>
  <si>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</si>
  <si>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</si>
  <si>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</si>
  <si>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</si>
  <si>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</si>
  <si>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</si>
  <si>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</si>
  <si>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</si>
  <si>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</si>
  <si>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</si>
  <si>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</si>
  <si>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</si>
  <si>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</si>
  <si>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</si>
  <si>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</si>
  <si>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</si>
  <si>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</si>
  <si>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</si>
  <si>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</si>
  <si>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</si>
  <si>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</si>
  <si>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</si>
  <si>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</si>
  <si>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</si>
  <si>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</si>
  <si>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</si>
  <si>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</si>
  <si>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</si>
  <si>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</si>
  <si>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</si>
  <si>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</si>
  <si>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</si>
  <si>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</si>
  <si>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</si>
  <si>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</si>
  <si>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</si>
  <si>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</si>
  <si>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</si>
  <si>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</si>
  <si>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</si>
  <si>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</si>
  <si>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</si>
  <si>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</si>
  <si>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</si>
  <si>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</si>
  <si>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</si>
  <si>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</si>
  <si>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</si>
  <si>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</si>
  <si>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</si>
  <si>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</si>
  <si>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</si>
  <si>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</si>
  <si>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</si>
  <si>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</si>
  <si>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</si>
  <si>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</si>
  <si>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</si>
  <si>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</si>
  <si>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</si>
  <si>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</si>
  <si>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</si>
  <si>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</si>
  <si>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</si>
  <si>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</si>
  <si>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</si>
  <si>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</si>
  <si>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</si>
  <si>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</si>
  <si>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</si>
  <si>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</si>
  <si>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</si>
  <si>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</si>
  <si>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</si>
  <si>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</si>
  <si>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</si>
  <si>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</si>
  <si>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</si>
  <si>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</si>
  <si>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</si>
  <si>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</si>
  <si>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</si>
  <si>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</si>
  <si>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</si>
  <si>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</si>
  <si>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</si>
  <si>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</si>
  <si>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</si>
  <si>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</si>
  <si>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</si>
  <si>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</si>
  <si>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</si>
  <si>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</si>
  <si>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</si>
  <si>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</si>
  <si>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</si>
  <si>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</si>
  <si>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</si>
  <si>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</si>
  <si>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</si>
  <si>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</si>
  <si>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</si>
  <si>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</si>
  <si>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</si>
  <si>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</si>
  <si>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</si>
  <si>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</si>
  <si>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</si>
  <si>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</si>
  <si>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</si>
  <si>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</si>
  <si>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</si>
  <si>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</si>
  <si>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</si>
  <si>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</si>
  <si>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</si>
  <si>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</si>
  <si>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</si>
  <si>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</si>
  <si>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</si>
  <si>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</si>
  <si>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</si>
  <si>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</si>
  <si>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</si>
  <si>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</si>
  <si>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</si>
  <si>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</si>
  <si>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</si>
  <si>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</si>
  <si>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</si>
  <si>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</si>
  <si>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</si>
  <si>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</si>
  <si>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</si>
  <si>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</si>
  <si>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</si>
  <si>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</si>
  <si>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</si>
  <si>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</si>
  <si>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</si>
  <si>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</si>
  <si>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</si>
  <si>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</si>
  <si>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</si>
  <si>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</si>
  <si>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</si>
  <si>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</si>
  <si>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</si>
  <si>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</si>
  <si>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</si>
  <si>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</si>
  <si>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</si>
  <si>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</si>
  <si>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</si>
  <si>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</si>
  <si>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</si>
  <si>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</si>
  <si>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</si>
  <si>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</si>
  <si>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</si>
  <si>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</si>
  <si>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</si>
  <si>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</si>
  <si>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</si>
  <si>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</si>
  <si>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</si>
  <si>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</si>
  <si>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</si>
  <si>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</si>
  <si>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</si>
  <si>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</si>
  <si>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</si>
  <si>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</si>
  <si>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</si>
  <si>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</si>
  <si>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</si>
  <si>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</si>
  <si>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</si>
  <si>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</si>
  <si>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</si>
  <si>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</si>
  <si>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</si>
  <si>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</si>
  <si>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</si>
  <si>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</si>
  <si>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</si>
  <si>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</si>
  <si>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</si>
  <si>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</si>
  <si>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</si>
  <si>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</si>
  <si>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</si>
  <si>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</si>
  <si>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</si>
  <si>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</si>
  <si>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</si>
  <si>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</si>
  <si>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</si>
  <si>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</si>
  <si>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</si>
  <si>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</si>
  <si>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</si>
  <si>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</si>
  <si>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</si>
  <si>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</si>
  <si>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</si>
  <si>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</si>
  <si>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</si>
  <si>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</si>
  <si>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</si>
  <si>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</si>
  <si>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</si>
  <si>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</si>
  <si>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</si>
  <si>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</si>
  <si>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</si>
  <si>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</si>
  <si>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</si>
  <si>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</si>
  <si>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</si>
  <si>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</si>
  <si>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</si>
  <si>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</si>
  <si>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</si>
  <si>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</si>
  <si>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</si>
  <si>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</si>
  <si>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</si>
  <si>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</si>
  <si>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</si>
  <si>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</si>
  <si>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</si>
  <si>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</si>
  <si>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</si>
  <si>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</si>
  <si>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</si>
  <si>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</si>
  <si>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</si>
  <si>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</si>
  <si>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</si>
  <si>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</si>
  <si>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</si>
  <si>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</si>
  <si>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</si>
  <si>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</si>
  <si>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</si>
  <si>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</si>
  <si>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</si>
  <si>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</si>
  <si>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</si>
  <si>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</si>
  <si>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</si>
  <si>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</si>
  <si>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</si>
  <si>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</si>
  <si>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</si>
  <si>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</si>
  <si>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</si>
  <si>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</si>
  <si>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</si>
  <si>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</si>
  <si>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</si>
  <si>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</si>
  <si>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</si>
  <si>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</si>
  <si>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</si>
  <si>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</si>
  <si>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</si>
  <si>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</si>
  <si>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</si>
  <si>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</si>
  <si>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</si>
  <si>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</si>
  <si>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</si>
  <si>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</si>
  <si>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</si>
  <si>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</si>
  <si>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</si>
  <si>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</si>
  <si>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</si>
  <si>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</si>
  <si>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</si>
  <si>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</si>
  <si>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</si>
  <si>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</si>
  <si>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</si>
  <si>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</si>
  <si>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</si>
  <si>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</si>
  <si>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</si>
  <si>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</si>
  <si>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</si>
  <si>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</si>
  <si>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</si>
  <si>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</si>
  <si>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</si>
  <si>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</si>
  <si>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</si>
  <si>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</si>
  <si>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</si>
  <si>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</si>
  <si>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</si>
  <si>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</si>
  <si>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</si>
  <si>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</si>
  <si>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</si>
  <si>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</si>
  <si>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</si>
  <si>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</si>
  <si>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</si>
  <si>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</si>
  <si>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</si>
  <si>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</si>
  <si>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</si>
  <si>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</si>
  <si>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</si>
  <si>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</si>
  <si>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</si>
  <si>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</si>
  <si>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</si>
  <si>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</si>
  <si>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</si>
  <si>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</si>
  <si>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</si>
  <si>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</si>
  <si>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</si>
  <si>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</si>
  <si>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</si>
  <si>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</si>
  <si>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</si>
  <si>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</si>
  <si>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</si>
  <si>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</si>
  <si>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</si>
  <si>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</si>
  <si>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</si>
  <si>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</si>
  <si>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</si>
  <si>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</si>
  <si>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</si>
  <si>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</si>
  <si>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</si>
  <si>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</si>
  <si>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</si>
  <si>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</si>
  <si>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</si>
  <si>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</si>
  <si>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</si>
  <si>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</si>
  <si>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</si>
  <si>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</si>
  <si>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</si>
  <si>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</si>
  <si>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</si>
  <si>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</si>
  <si>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</si>
  <si>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</si>
  <si>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</si>
  <si>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</si>
  <si>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</si>
  <si>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</si>
  <si>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</si>
  <si>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</si>
  <si>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</si>
  <si>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</si>
  <si>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</si>
  <si>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</si>
  <si>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</si>
  <si>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</si>
  <si>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</si>
  <si>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</si>
  <si>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</si>
  <si>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</si>
  <si>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</si>
  <si>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</si>
  <si>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</si>
  <si>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</si>
  <si>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</si>
  <si>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</si>
  <si>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</si>
  <si>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</si>
  <si>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</si>
  <si>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</si>
  <si>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</si>
  <si>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</si>
  <si>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</si>
  <si>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</si>
  <si>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</si>
  <si>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</si>
  <si>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</si>
  <si>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</si>
  <si>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</si>
  <si>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</si>
  <si>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</si>
  <si>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</si>
  <si>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</si>
  <si>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</si>
  <si>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</si>
  <si>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</si>
  <si>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</si>
  <si>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</si>
  <si>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</si>
  <si>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</si>
  <si>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</si>
  <si>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</si>
  <si>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</si>
  <si>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</si>
  <si>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</si>
  <si>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</si>
  <si>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</si>
  <si>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</si>
  <si>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</si>
  <si>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</si>
  <si>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</si>
  <si>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</si>
  <si>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</si>
  <si>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</si>
  <si>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</si>
  <si>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</si>
  <si>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</si>
  <si>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</si>
  <si>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</si>
  <si>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</si>
  <si>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</si>
  <si>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</si>
  <si>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</si>
  <si>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</si>
  <si>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</si>
  <si>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</si>
  <si>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</si>
  <si>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</si>
  <si>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</si>
  <si>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</si>
  <si>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</si>
  <si>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</si>
  <si>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</si>
  <si>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</si>
  <si>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</si>
  <si>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</si>
  <si>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</si>
  <si>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</si>
  <si>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</si>
  <si>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</si>
  <si>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</si>
  <si>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</si>
  <si>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</si>
  <si>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</si>
  <si>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</si>
  <si>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</si>
  <si>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</si>
  <si>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</si>
  <si>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</si>
  <si>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</si>
  <si>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</si>
  <si>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</si>
  <si>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</si>
  <si>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</si>
  <si>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</si>
  <si>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</si>
  <si>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</si>
  <si>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</si>
  <si>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</si>
  <si>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</si>
  <si>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</si>
  <si>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</si>
  <si>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</si>
  <si>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</si>
  <si>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</si>
  <si>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</si>
  <si>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</si>
  <si>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</si>
  <si>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</si>
  <si>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</si>
  <si>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</si>
  <si>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</si>
  <si>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</si>
  <si>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</si>
  <si>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</si>
  <si>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</si>
  <si>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</si>
  <si>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</si>
  <si>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</si>
  <si>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</si>
  <si>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</si>
  <si>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</si>
  <si>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</si>
  <si>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</si>
  <si>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</si>
  <si>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</si>
  <si>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</si>
  <si>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</si>
  <si>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</si>
  <si>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</si>
  <si>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</si>
  <si>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</si>
  <si>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</si>
  <si>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</si>
  <si>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</si>
  <si>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</si>
  <si>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</si>
  <si>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</si>
  <si>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</si>
  <si>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</si>
  <si>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</si>
  <si>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</si>
  <si>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</si>
  <si>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</si>
  <si>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</si>
  <si>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</si>
  <si>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</si>
  <si>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</si>
  <si>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</si>
  <si>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</si>
  <si>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</si>
  <si>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</si>
  <si>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</si>
  <si>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</si>
  <si>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</si>
  <si>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</si>
  <si>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</si>
  <si>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</si>
  <si>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</si>
  <si>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</si>
  <si>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</si>
  <si>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</si>
  <si>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</si>
  <si>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</si>
  <si>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</si>
  <si>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</si>
  <si>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</si>
  <si>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</si>
  <si>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</si>
  <si>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</si>
  <si>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</si>
  <si>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</si>
  <si>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</si>
  <si>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</si>
  <si>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</si>
  <si>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</si>
  <si>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</si>
  <si>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</si>
  <si>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</si>
  <si>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</si>
  <si>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</si>
  <si>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</si>
  <si>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</si>
  <si>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</si>
  <si>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</si>
  <si>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</si>
  <si>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</si>
  <si>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</si>
  <si>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</si>
  <si>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</si>
  <si>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</si>
  <si>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</si>
  <si>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</si>
  <si>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</si>
  <si>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</si>
  <si>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</si>
  <si>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</si>
  <si>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</si>
  <si>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</si>
  <si>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</si>
  <si>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</si>
  <si>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</si>
  <si>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</si>
  <si>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</si>
  <si>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</si>
  <si>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</si>
  <si>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</si>
  <si>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</si>
  <si>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</si>
  <si>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</si>
  <si>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</si>
  <si>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</si>
  <si>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</si>
  <si>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</si>
  <si>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</si>
  <si>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</si>
  <si>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</si>
  <si>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</si>
  <si>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</si>
  <si>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</si>
  <si>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</si>
  <si>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</si>
  <si>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</si>
  <si>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</si>
  <si>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</si>
  <si>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</si>
  <si>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</si>
  <si>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</si>
  <si>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</si>
  <si>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</si>
  <si>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</si>
  <si>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</si>
  <si>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</si>
  <si>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</si>
  <si>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</si>
  <si>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</si>
  <si>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</si>
  <si>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</si>
  <si>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</si>
  <si>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</si>
  <si>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</si>
  <si>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</si>
  <si>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</si>
  <si>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</si>
  <si>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</si>
  <si>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</si>
  <si>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</si>
  <si>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</si>
  <si>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</si>
  <si>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</si>
  <si>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</si>
  <si>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</si>
  <si>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</si>
  <si>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</si>
  <si>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</si>
  <si>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</si>
  <si>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</si>
  <si>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</si>
  <si>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</si>
  <si>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</si>
  <si>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</si>
  <si>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</si>
  <si>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</si>
  <si>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</si>
  <si>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</si>
  <si>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</si>
  <si>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</si>
  <si>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</si>
  <si>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</si>
  <si>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</si>
  <si>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</si>
  <si>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</si>
  <si>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</si>
  <si>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</si>
  <si>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</si>
  <si>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</si>
  <si>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</si>
  <si>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</si>
  <si>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</si>
  <si>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</si>
  <si>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</si>
  <si>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</si>
  <si>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</si>
  <si>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</si>
  <si>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</si>
  <si>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</si>
  <si>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</si>
  <si>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</si>
  <si>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</si>
  <si>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</si>
  <si>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</si>
  <si>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</si>
  <si>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</si>
  <si>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</si>
  <si>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</si>
  <si>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</si>
  <si>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</si>
  <si>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</si>
  <si>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</si>
  <si>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</si>
  <si>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</si>
  <si>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</si>
  <si>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</si>
  <si>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</si>
  <si>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</si>
  <si>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</si>
  <si>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</si>
  <si>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</si>
  <si>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</si>
  <si>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</si>
  <si>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</si>
  <si>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</si>
  <si>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</si>
  <si>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</si>
  <si>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</si>
  <si>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</si>
  <si>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</si>
  <si>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</si>
  <si>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</si>
  <si>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</si>
  <si>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</si>
  <si>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</si>
  <si>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</si>
  <si>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</si>
  <si>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</si>
  <si>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</si>
  <si>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</si>
  <si>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</si>
  <si>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</si>
  <si>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</si>
  <si>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</si>
  <si>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</si>
  <si>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</si>
  <si>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</si>
  <si>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</si>
  <si>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</si>
  <si>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</si>
  <si>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</si>
  <si>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</si>
  <si>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</si>
  <si>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</si>
  <si>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</si>
  <si>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</si>
  <si>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</si>
  <si>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</si>
  <si>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</si>
  <si>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</si>
  <si>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</si>
  <si>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</si>
  <si>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</si>
  <si>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</si>
  <si>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</si>
  <si>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</si>
  <si>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</si>
  <si>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</si>
  <si>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</si>
  <si>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</si>
  <si>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</si>
  <si>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</si>
  <si>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</si>
  <si>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</si>
  <si>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</si>
  <si>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</si>
  <si>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</si>
  <si>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</si>
  <si>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</si>
  <si>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</si>
  <si>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</si>
  <si>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</si>
  <si>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</si>
  <si>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</si>
  <si>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</si>
  <si>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</si>
  <si>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</si>
  <si>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</si>
  <si>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</si>
  <si>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</si>
  <si>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</si>
  <si>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</si>
  <si>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</si>
  <si>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</si>
  <si>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</si>
  <si>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</si>
  <si>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</si>
  <si>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</si>
  <si>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</si>
  <si>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</si>
  <si>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</si>
  <si>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</si>
  <si>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</si>
  <si>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</si>
  <si>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</si>
  <si>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</si>
  <si>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</si>
  <si>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</si>
  <si>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</si>
  <si>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</si>
  <si>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</si>
  <si>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</si>
  <si>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</si>
  <si>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</si>
  <si>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</si>
  <si>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</si>
  <si>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</si>
  <si>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</si>
  <si>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</si>
  <si>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</si>
  <si>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</si>
  <si>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</si>
  <si>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</si>
  <si>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</si>
  <si>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</si>
  <si>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</si>
  <si>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</si>
  <si>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</si>
  <si>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</si>
  <si>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</si>
  <si>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</si>
  <si>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</si>
  <si>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</si>
  <si>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</si>
  <si>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</si>
  <si>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</si>
  <si>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</si>
  <si>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</si>
  <si>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</si>
  <si>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</si>
  <si>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</si>
  <si>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</si>
  <si>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</si>
  <si>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</si>
  <si>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</si>
  <si>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</si>
  <si>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</si>
  <si>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</si>
  <si>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</si>
  <si>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</si>
  <si>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</si>
  <si>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</si>
  <si>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</si>
  <si>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</si>
  <si>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</si>
  <si>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</si>
  <si>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</si>
  <si>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</si>
  <si>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</si>
  <si>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</si>
  <si>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</si>
  <si>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</si>
  <si>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</si>
  <si>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</si>
  <si>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</si>
  <si>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</si>
  <si>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</si>
  <si>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</si>
  <si>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</si>
  <si>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</si>
  <si>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</si>
  <si>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</si>
  <si>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</si>
  <si>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</si>
  <si>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</si>
  <si>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</si>
  <si>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</si>
  <si>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</si>
  <si>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</si>
  <si>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</si>
  <si>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</si>
  <si>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</si>
  <si>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</si>
  <si>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</si>
  <si>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</si>
  <si>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</si>
  <si>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</si>
  <si>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</si>
  <si>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</si>
  <si>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</si>
  <si>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</si>
  <si>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</si>
  <si>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</si>
  <si>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</si>
  <si>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</si>
  <si>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</si>
  <si>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</si>
  <si>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</si>
  <si>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</si>
  <si>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</si>
  <si>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</si>
  <si>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</si>
  <si>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</si>
  <si>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</si>
  <si>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</si>
  <si>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</si>
  <si>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</si>
  <si>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</si>
  <si>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</si>
  <si>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</si>
  <si>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</si>
  <si>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</si>
  <si>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</si>
  <si>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</si>
  <si>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</si>
  <si>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</si>
  <si>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</si>
  <si>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</si>
  <si>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</si>
  <si>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</si>
  <si>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</si>
  <si>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</si>
  <si>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</si>
  <si>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</si>
  <si>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</si>
  <si>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</si>
  <si>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</si>
  <si>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</si>
  <si>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</si>
  <si>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</si>
  <si>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</si>
  <si>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</si>
  <si>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</si>
  <si>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</si>
  <si>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</si>
  <si>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</si>
  <si>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</si>
  <si>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</si>
  <si>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</si>
  <si>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</si>
  <si>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</si>
  <si>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</si>
  <si>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</si>
  <si>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</si>
  <si>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</si>
  <si>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</si>
  <si>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</si>
  <si>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</si>
  <si>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</si>
  <si>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</si>
  <si>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</si>
  <si>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</si>
  <si>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</si>
  <si>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</si>
  <si>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</si>
  <si>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</si>
  <si>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</si>
  <si>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</si>
  <si>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</si>
  <si>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</si>
  <si>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</si>
  <si>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</si>
  <si>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</si>
  <si>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</si>
  <si>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</si>
  <si>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</si>
  <si>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</si>
  <si>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</si>
  <si>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</si>
  <si>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</si>
  <si>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</si>
  <si>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</si>
  <si>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</si>
  <si>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</si>
  <si>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</si>
  <si>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</si>
  <si>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</si>
  <si>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</si>
  <si>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</si>
  <si>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</si>
  <si>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</si>
  <si>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</si>
  <si>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</si>
  <si>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</si>
  <si>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</si>
  <si>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</si>
  <si>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</si>
  <si>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</si>
  <si>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</si>
  <si>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</si>
  <si>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</si>
  <si>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</si>
  <si>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</si>
  <si>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</si>
  <si>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</si>
  <si>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</si>
  <si>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</si>
  <si>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</si>
  <si>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</si>
  <si>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</si>
  <si>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</si>
  <si>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</si>
  <si>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</si>
  <si>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</si>
  <si>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</si>
  <si>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</si>
  <si>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</si>
  <si>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</si>
  <si>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</si>
  <si>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</si>
  <si>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</si>
  <si>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</si>
  <si>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</si>
  <si>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</si>
  <si>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</si>
  <si>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</si>
  <si>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</si>
  <si>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</si>
  <si>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</si>
  <si>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</si>
  <si>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</si>
  <si>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</si>
  <si>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</si>
  <si>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</si>
  <si>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</si>
  <si>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</si>
  <si>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</si>
  <si>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</si>
  <si>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</si>
  <si>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</si>
  <si>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</si>
  <si>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</si>
  <si>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</si>
  <si>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</si>
  <si>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</si>
  <si>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</si>
  <si>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</si>
  <si>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</si>
  <si>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</si>
  <si>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</si>
  <si>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</si>
  <si>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</si>
  <si>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</si>
  <si>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</si>
  <si>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</si>
  <si>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</si>
  <si>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</si>
  <si>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</si>
  <si>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</si>
  <si>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</si>
  <si>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</si>
  <si>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</si>
  <si>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</si>
  <si>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</si>
  <si>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</si>
  <si>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</si>
  <si>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</si>
  <si>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</si>
  <si>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</si>
  <si>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</si>
  <si>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</si>
  <si>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</si>
  <si>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</si>
  <si>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</si>
  <si>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</si>
  <si>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</si>
  <si>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</si>
  <si>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</si>
  <si>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</si>
  <si>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</si>
  <si>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</si>
  <si>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</si>
  <si>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</si>
  <si>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</si>
  <si>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</si>
  <si>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</si>
  <si>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</si>
  <si>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</si>
  <si>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</si>
  <si>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</si>
  <si>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</si>
  <si>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</si>
  <si>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</si>
  <si>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</si>
  <si>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</si>
  <si>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</si>
  <si>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</si>
  <si>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</si>
  <si>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</si>
  <si>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</si>
  <si>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</si>
  <si>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</si>
  <si>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</si>
  <si>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</si>
  <si>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</si>
  <si>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</si>
  <si>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</si>
  <si>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</si>
  <si>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</si>
  <si>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</si>
  <si>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</si>
  <si>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</si>
  <si>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</si>
  <si>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</si>
  <si>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</si>
  <si>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</si>
  <si>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</si>
  <si>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</si>
  <si>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</si>
  <si>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</si>
  <si>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</si>
  <si>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</si>
  <si>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</si>
  <si>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</si>
  <si>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</si>
  <si>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</si>
  <si>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</si>
  <si>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</si>
  <si>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</si>
  <si>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</si>
  <si>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</si>
  <si>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</si>
  <si>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</si>
  <si>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</si>
  <si>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</si>
  <si>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</si>
  <si>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</si>
  <si>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</si>
  <si>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</si>
  <si>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</si>
  <si>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</si>
  <si>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</si>
  <si>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</si>
  <si>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</si>
  <si>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</si>
  <si>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</si>
  <si>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</si>
  <si>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</si>
  <si>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</si>
  <si>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</si>
  <si>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</si>
  <si>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</si>
  <si>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</si>
  <si>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</si>
  <si>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</si>
  <si>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</si>
  <si>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</si>
  <si>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</si>
  <si>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</si>
  <si>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</si>
  <si>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</si>
  <si>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</si>
  <si>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</si>
  <si>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</si>
  <si>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</si>
  <si>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</si>
  <si>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</si>
  <si>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</si>
  <si>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</si>
  <si>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</si>
  <si>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</si>
  <si>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</si>
  <si>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</si>
  <si>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</si>
  <si>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</si>
  <si>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</si>
  <si>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</si>
  <si>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</si>
  <si>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</si>
  <si>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</si>
  <si>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</si>
  <si>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</si>
  <si>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</si>
  <si>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</si>
  <si>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</si>
  <si>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</si>
  <si>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</si>
  <si>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</si>
  <si>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</si>
  <si>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</si>
  <si>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</si>
  <si>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</si>
  <si>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</si>
  <si>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</si>
  <si>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</si>
  <si>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</si>
  <si>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</si>
  <si>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</si>
  <si>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</si>
  <si>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</si>
  <si>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</si>
  <si>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</si>
  <si>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</si>
  <si>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</si>
  <si>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</si>
  <si>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</si>
  <si>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</si>
  <si>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</si>
  <si>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</si>
  <si>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</si>
  <si>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</si>
  <si>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</si>
  <si>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</si>
  <si>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</si>
  <si>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</si>
  <si>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</si>
  <si>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</si>
  <si>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</si>
  <si>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</si>
  <si>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</si>
  <si>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</si>
  <si>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</si>
  <si>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</si>
  <si>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</si>
  <si>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</si>
  <si>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</si>
  <si>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</si>
  <si>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</si>
  <si>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</si>
  <si>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</si>
  <si>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</si>
  <si>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</si>
  <si>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</si>
  <si>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</si>
  <si>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</si>
  <si>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</si>
  <si>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</si>
  <si>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</si>
  <si>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</si>
  <si>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</si>
  <si>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</si>
  <si>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</si>
  <si>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</si>
  <si>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</si>
  <si>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</si>
  <si>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</si>
  <si>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</si>
  <si>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</si>
  <si>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</si>
  <si>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</si>
  <si>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</si>
  <si>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</si>
  <si>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</si>
  <si>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</si>
  <si>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</si>
  <si>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</si>
  <si>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</si>
  <si>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</si>
  <si>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</si>
  <si>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</si>
  <si>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</si>
  <si>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</si>
  <si>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</si>
  <si>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</si>
  <si>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</si>
  <si>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</si>
  <si>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</si>
  <si>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</si>
  <si>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</si>
  <si>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</si>
  <si>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</si>
  <si>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</si>
  <si>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</si>
  <si>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</si>
  <si>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</si>
  <si>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</si>
  <si>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</si>
  <si>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</si>
  <si>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</si>
  <si>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</si>
  <si>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</si>
  <si>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</si>
  <si>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</si>
  <si>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</si>
  <si>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</si>
  <si>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</si>
  <si>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</si>
  <si>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</si>
  <si>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</si>
  <si>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</si>
  <si>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</si>
  <si>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</si>
  <si>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</si>
  <si>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</si>
  <si>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</si>
  <si>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</si>
  <si>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</si>
  <si>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</si>
  <si>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</si>
  <si>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</si>
  <si>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</si>
  <si>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</si>
  <si>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</si>
  <si>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</si>
  <si>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</si>
  <si>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</si>
  <si>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</si>
  <si>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</si>
  <si>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</si>
  <si>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</si>
  <si>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</si>
  <si>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</si>
  <si>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</si>
  <si>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</si>
  <si>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</si>
  <si>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</si>
  <si>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</si>
  <si>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</si>
  <si>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</si>
  <si>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</si>
  <si>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</si>
  <si>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</si>
  <si>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</si>
  <si>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</si>
  <si>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</si>
  <si>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</si>
  <si>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</si>
  <si>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</si>
  <si>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</si>
  <si>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</si>
  <si>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</si>
  <si>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</si>
  <si>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</si>
  <si>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</si>
  <si>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</si>
  <si>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</si>
  <si>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</si>
  <si>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</si>
  <si>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</si>
  <si>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</si>
  <si>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</si>
  <si>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</si>
  <si>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</si>
  <si>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</si>
  <si>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</si>
  <si>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</si>
  <si>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</si>
  <si>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</si>
  <si>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</si>
  <si>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</si>
  <si>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</si>
  <si>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</si>
  <si>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</si>
  <si>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</si>
  <si>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</si>
  <si>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</si>
  <si>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</si>
  <si>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</si>
  <si>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</si>
  <si>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</si>
  <si>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</si>
  <si>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</si>
  <si>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</si>
  <si>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</si>
  <si>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</si>
  <si>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</si>
  <si>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</si>
  <si>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</si>
  <si>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</si>
  <si>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</si>
  <si>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</si>
  <si>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</si>
  <si>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</si>
  <si>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</si>
  <si>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</si>
  <si>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</si>
  <si>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</si>
  <si>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</si>
  <si>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</si>
  <si>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</si>
  <si>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</si>
  <si>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</si>
  <si>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</si>
  <si>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</si>
  <si>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</si>
  <si>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</si>
  <si>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</si>
  <si>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</si>
  <si>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</si>
  <si>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</si>
  <si>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</si>
  <si>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</si>
  <si>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</si>
  <si>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</si>
  <si>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</si>
  <si>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</si>
  <si>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</si>
  <si>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</si>
  <si>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</si>
  <si>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</si>
  <si>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</si>
  <si>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</si>
  <si>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</si>
  <si>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</si>
  <si>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</si>
  <si>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</si>
  <si>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</si>
  <si>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</si>
  <si>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</si>
  <si>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</si>
  <si>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</si>
  <si>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</si>
  <si>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</si>
  <si>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</si>
  <si>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</si>
  <si>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</si>
  <si>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</si>
  <si>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</si>
  <si>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</si>
  <si>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</si>
  <si>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</si>
  <si>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</si>
  <si>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</si>
  <si>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</si>
  <si>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</si>
  <si>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</si>
  <si>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</si>
  <si>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</si>
  <si>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</si>
  <si>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</si>
  <si>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</si>
  <si>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</si>
  <si>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</si>
  <si>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</si>
  <si>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</si>
  <si>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</si>
  <si>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</si>
  <si>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</si>
  <si>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</si>
  <si>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</si>
  <si>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</si>
  <si>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</si>
  <si>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</si>
  <si>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</si>
  <si>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</si>
  <si>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</si>
  <si>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</si>
  <si>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</si>
  <si>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</si>
  <si>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</si>
  <si>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</si>
  <si>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</si>
  <si>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</si>
  <si>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</si>
  <si>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</si>
  <si>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</si>
  <si>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</si>
  <si>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</si>
  <si>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</si>
  <si>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</si>
  <si>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</si>
  <si>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</si>
  <si>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</si>
  <si>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</si>
  <si>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</si>
  <si>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</si>
  <si>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</si>
  <si>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</si>
  <si>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</si>
  <si>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</si>
  <si>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</si>
  <si>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</si>
  <si>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</si>
  <si>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</si>
  <si>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</si>
  <si>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</si>
  <si>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</si>
  <si>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</si>
  <si>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</si>
  <si>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</si>
  <si>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</si>
  <si>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</si>
  <si>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</si>
  <si>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</si>
  <si>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</si>
  <si>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</si>
  <si>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</si>
  <si>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</si>
  <si>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</si>
  <si>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</si>
  <si>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</si>
  <si>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</si>
  <si>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</si>
  <si>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</si>
  <si>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</si>
  <si>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</si>
  <si>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</si>
  <si>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</si>
  <si>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</si>
  <si>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</si>
  <si>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</si>
  <si>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</si>
  <si>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</si>
  <si>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</si>
  <si>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</si>
  <si>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</si>
  <si>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</si>
  <si>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</si>
  <si>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</si>
  <si>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</si>
  <si>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</si>
  <si>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</si>
  <si>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</si>
  <si>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</si>
  <si>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</si>
  <si>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</si>
  <si>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</si>
  <si>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</si>
  <si>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</si>
  <si>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</si>
  <si>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</si>
  <si>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</si>
  <si>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</si>
  <si>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</si>
  <si>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</si>
  <si>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</si>
  <si>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</si>
  <si>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</si>
  <si>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</si>
  <si>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</si>
  <si>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</si>
  <si>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</si>
  <si>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</si>
  <si>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</si>
  <si>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</si>
  <si>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</si>
  <si>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</si>
  <si>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</si>
  <si>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</si>
  <si>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</si>
  <si>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</si>
  <si>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</si>
  <si>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</si>
  <si>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</si>
  <si>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</si>
  <si>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</si>
  <si>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</si>
  <si>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</si>
  <si>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</si>
  <si>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</si>
  <si>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</si>
  <si>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</si>
  <si>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</si>
  <si>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</si>
  <si>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</si>
  <si>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</si>
  <si>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</si>
  <si>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</si>
  <si>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</si>
  <si>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</si>
  <si>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</si>
  <si>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</si>
  <si>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</si>
  <si>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</si>
  <si>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</si>
  <si>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</si>
  <si>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</si>
  <si>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</si>
  <si>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</si>
  <si>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</si>
  <si>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</si>
  <si>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</si>
  <si>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</si>
  <si>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</si>
  <si>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</si>
  <si>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</si>
  <si>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</si>
  <si>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</si>
  <si>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</si>
  <si>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</si>
  <si>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</si>
  <si>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</si>
  <si>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</si>
  <si>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</si>
  <si>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</si>
  <si>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</si>
  <si>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</si>
  <si>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</si>
  <si>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</si>
  <si>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</si>
  <si>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</si>
  <si>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</si>
  <si>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</si>
  <si>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</si>
  <si>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</si>
  <si>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</si>
  <si>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</si>
  <si>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</si>
  <si>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</si>
  <si>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</si>
  <si>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</si>
  <si>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</si>
  <si>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</si>
  <si>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</si>
  <si>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</si>
  <si>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</si>
  <si>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</si>
  <si>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</si>
  <si>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</si>
  <si>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</si>
  <si>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</si>
  <si>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</si>
  <si>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</si>
  <si>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</si>
  <si>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</si>
  <si>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</si>
  <si>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</si>
  <si>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</si>
  <si>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</si>
  <si>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</si>
  <si>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</si>
  <si>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</si>
  <si>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</si>
  <si>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</si>
  <si>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</si>
  <si>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</si>
  <si>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</si>
  <si>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</si>
  <si>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</si>
  <si>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</si>
  <si>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</si>
  <si>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</si>
  <si>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</si>
  <si>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</si>
  <si>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</si>
  <si>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</si>
  <si>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</si>
  <si>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</si>
  <si>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</si>
  <si>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</si>
  <si>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</si>
  <si>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</si>
  <si>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</si>
  <si>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</si>
  <si>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</si>
  <si>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</si>
  <si>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</si>
  <si>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</si>
  <si>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</si>
  <si>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</si>
  <si>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</si>
  <si>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</si>
  <si>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</si>
  <si>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</si>
  <si>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</si>
  <si>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</si>
  <si>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</si>
  <si>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</si>
  <si>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</si>
  <si>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</si>
  <si>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</si>
  <si>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</si>
  <si>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</si>
  <si>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</si>
  <si>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</si>
  <si>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</si>
  <si>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</si>
  <si>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</si>
  <si>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</si>
  <si>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</si>
  <si>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</si>
  <si>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</si>
  <si>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</si>
  <si>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</si>
  <si>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</si>
  <si>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</si>
  <si>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</si>
  <si>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</si>
  <si>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</si>
  <si>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</si>
  <si>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</si>
  <si>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</si>
  <si>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</si>
  <si>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</si>
  <si>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</si>
  <si>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</si>
  <si>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</si>
  <si>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</si>
  <si>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</si>
  <si>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</si>
  <si>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</si>
  <si>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</si>
  <si>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</si>
  <si>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</si>
  <si>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</si>
  <si>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</si>
  <si>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</si>
  <si>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</si>
  <si>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</si>
  <si>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</si>
  <si>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</si>
  <si>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</si>
  <si>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</si>
  <si>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</si>
  <si>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</si>
  <si>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</si>
  <si>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</si>
  <si>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</si>
  <si>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</si>
  <si>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</si>
  <si>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</si>
  <si>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</si>
  <si>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</si>
  <si>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</si>
  <si>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</si>
  <si>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</si>
  <si>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</si>
  <si>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</si>
  <si>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</si>
  <si>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</si>
  <si>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</si>
  <si>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</si>
  <si>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</si>
  <si>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</si>
  <si>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</si>
  <si>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</si>
  <si>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</si>
  <si>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</si>
  <si>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</si>
  <si>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</si>
  <si>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</si>
  <si>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</si>
  <si>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</si>
  <si>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</si>
  <si>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</si>
  <si>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</si>
  <si>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</si>
  <si>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</si>
  <si>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</si>
  <si>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</si>
  <si>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</si>
  <si>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</si>
  <si>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</si>
  <si>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</si>
  <si>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</si>
  <si>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</si>
  <si>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</si>
  <si>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</si>
  <si>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</si>
  <si>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</si>
  <si>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</si>
  <si>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</si>
  <si>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</si>
  <si>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</si>
  <si>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</si>
  <si>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</si>
  <si>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</si>
  <si>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</si>
  <si>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</si>
  <si>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</si>
  <si>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</si>
  <si>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</si>
  <si>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</si>
  <si>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</si>
  <si>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</si>
  <si>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</si>
  <si>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</si>
  <si>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</si>
  <si>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</si>
  <si>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</si>
  <si>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</si>
  <si>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</si>
  <si>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</si>
  <si>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</si>
  <si>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</si>
  <si>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</si>
  <si>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</si>
  <si>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</si>
  <si>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</si>
  <si>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</si>
  <si>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</si>
  <si>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</si>
  <si>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</si>
  <si>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</si>
  <si>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</si>
  <si>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</si>
  <si>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</si>
  <si>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</si>
  <si>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</si>
  <si>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</si>
  <si>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</si>
  <si>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</si>
  <si>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</si>
  <si>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</si>
  <si>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</si>
  <si>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</si>
  <si>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</si>
  <si>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</si>
  <si>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</si>
  <si>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</si>
  <si>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</si>
  <si>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</si>
  <si>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</si>
  <si>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</si>
  <si>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</si>
  <si>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</si>
  <si>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</si>
  <si>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</si>
  <si>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</si>
  <si>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</si>
  <si>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</si>
  <si>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</si>
  <si>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</si>
  <si>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</si>
  <si>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</si>
  <si>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</si>
  <si>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</si>
  <si>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</si>
  <si>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</si>
  <si>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</si>
  <si>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</si>
  <si>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</si>
  <si>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</si>
  <si>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</si>
  <si>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</si>
  <si>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</si>
  <si>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</si>
  <si>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</si>
  <si>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</si>
  <si>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</si>
  <si>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</si>
  <si>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</si>
  <si>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</si>
  <si>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</si>
  <si>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</si>
  <si>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</si>
  <si>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</si>
  <si>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</si>
  <si>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</si>
  <si>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</si>
  <si>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</si>
  <si>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</si>
  <si>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</si>
  <si>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</si>
  <si>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</si>
  <si>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</si>
  <si>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</si>
  <si>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</si>
  <si>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</si>
  <si>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</si>
  <si>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</si>
  <si>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</si>
  <si>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</si>
  <si>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</si>
  <si>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</si>
  <si>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</si>
  <si>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</si>
  <si>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</si>
  <si>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</si>
  <si>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</si>
  <si>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</si>
  <si>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</si>
  <si>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</si>
  <si>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</si>
  <si>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</si>
  <si>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</si>
  <si>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</si>
  <si>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</si>
  <si>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</si>
  <si>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</si>
  <si>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</si>
  <si>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</si>
  <si>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</si>
  <si>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</si>
  <si>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</si>
  <si>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</si>
  <si>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</si>
  <si>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</si>
  <si>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</si>
  <si>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</si>
  <si>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</si>
  <si>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</si>
  <si>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</si>
  <si>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</si>
  <si>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</si>
  <si>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</si>
  <si>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</si>
  <si>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</si>
  <si>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</si>
  <si>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</si>
  <si>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</si>
  <si>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</si>
  <si>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</si>
  <si>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</si>
  <si>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</si>
  <si>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</si>
  <si>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</si>
  <si>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</si>
  <si>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</si>
  <si>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</si>
  <si>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</si>
  <si>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</si>
  <si>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</si>
  <si>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</si>
  <si>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</si>
  <si>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</si>
  <si>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</si>
  <si>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</si>
  <si>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</si>
  <si>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</si>
  <si>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</si>
  <si>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</si>
  <si>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</si>
  <si>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</si>
  <si>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</si>
  <si>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</si>
  <si>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</si>
  <si>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</si>
  <si>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</si>
  <si>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</si>
  <si>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</si>
  <si>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</si>
  <si>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</si>
  <si>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</si>
  <si>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</si>
  <si>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</si>
  <si>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</si>
  <si>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</si>
  <si>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</si>
  <si>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</si>
  <si>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</si>
  <si>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</si>
  <si>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</si>
  <si>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</si>
  <si>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</si>
  <si>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</si>
  <si>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</si>
  <si>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</si>
  <si>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</si>
  <si>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</si>
  <si>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</si>
  <si>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</si>
  <si>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</si>
  <si>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</si>
  <si>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</si>
  <si>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</si>
  <si>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</si>
  <si>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</si>
  <si>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</si>
  <si>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</si>
  <si>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</si>
  <si>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</si>
  <si>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</si>
  <si>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</si>
  <si>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</si>
  <si>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</si>
  <si>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</si>
  <si>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</si>
  <si>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</si>
  <si>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</si>
  <si>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</si>
  <si>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</si>
  <si>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</si>
  <si>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</si>
  <si>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</si>
  <si>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</si>
  <si>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</si>
  <si>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</si>
  <si>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</si>
  <si>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</si>
  <si>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</si>
  <si>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</si>
  <si>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</si>
  <si>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</si>
  <si>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</si>
  <si>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</si>
  <si>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</si>
  <si>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</si>
  <si>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</si>
  <si>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</si>
  <si>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</si>
  <si>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</si>
  <si>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</si>
  <si>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</si>
  <si>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</si>
  <si>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</si>
  <si>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</si>
  <si>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</si>
  <si>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</si>
  <si>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</si>
  <si>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</si>
  <si>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</si>
  <si>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</si>
  <si>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</si>
  <si>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</si>
  <si>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</si>
  <si>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</si>
  <si>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</si>
  <si>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</si>
  <si>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</si>
  <si>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</si>
  <si>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</si>
  <si>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</si>
  <si>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</si>
  <si>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</si>
  <si>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</si>
  <si>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</si>
  <si>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</si>
  <si>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</si>
  <si>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</si>
  <si>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</si>
  <si>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</si>
  <si>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</si>
  <si>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</si>
  <si>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</si>
  <si>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</si>
  <si>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</si>
  <si>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</si>
  <si>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</si>
  <si>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</si>
  <si>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</si>
  <si>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</si>
  <si>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</si>
  <si>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</si>
  <si>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</si>
  <si>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</si>
  <si>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</si>
  <si>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</si>
  <si>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</si>
  <si>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</si>
  <si>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</si>
  <si>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</si>
  <si>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</si>
  <si>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</si>
  <si>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</si>
  <si>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</si>
  <si>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</si>
  <si>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</si>
  <si>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</si>
  <si>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</si>
  <si>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</si>
  <si>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</si>
  <si>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</si>
  <si>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</si>
  <si>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</si>
  <si>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</si>
  <si>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</si>
  <si>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</si>
  <si>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</si>
  <si>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</si>
  <si>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</si>
  <si>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</si>
  <si>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</si>
  <si>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</si>
  <si>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</si>
  <si>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</si>
  <si>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</si>
  <si>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</si>
  <si>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</si>
  <si>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</si>
  <si>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</si>
  <si>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</si>
  <si>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</si>
  <si>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</si>
  <si>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</si>
  <si>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</si>
  <si>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</si>
  <si>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</si>
  <si>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</si>
  <si>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</si>
  <si>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</si>
  <si>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</si>
  <si>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</si>
  <si>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</si>
  <si>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</si>
  <si>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</si>
  <si>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</si>
  <si>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</si>
  <si>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</si>
  <si>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</si>
  <si>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</si>
  <si>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</si>
  <si>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</si>
  <si>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</si>
  <si>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</si>
  <si>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</si>
  <si>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</si>
  <si>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</si>
  <si>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</si>
  <si>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</si>
  <si>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</si>
  <si>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</si>
  <si>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</si>
  <si>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</si>
  <si>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</si>
  <si>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</si>
  <si>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</si>
  <si>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</si>
  <si>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</si>
  <si>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</si>
  <si>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</si>
  <si>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</si>
  <si>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</si>
  <si>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</si>
  <si>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</si>
  <si>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</si>
  <si>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</si>
  <si>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</si>
  <si>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</si>
  <si>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</si>
  <si>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</si>
  <si>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</si>
  <si>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</si>
  <si>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</si>
  <si>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</si>
  <si>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</si>
  <si>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</si>
  <si>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</si>
  <si>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</si>
  <si>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</si>
  <si>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</si>
  <si>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</si>
  <si>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</si>
  <si>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</si>
  <si>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</si>
  <si>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</si>
  <si>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</si>
  <si>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</si>
  <si>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</si>
  <si>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</si>
  <si>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</si>
  <si>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</si>
  <si>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</si>
  <si>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</si>
  <si>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</si>
  <si>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</si>
  <si>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</si>
  <si>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</si>
  <si>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</si>
  <si>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</si>
  <si>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</si>
  <si>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</si>
  <si>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</si>
  <si>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</si>
  <si>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</si>
  <si>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</si>
  <si>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</si>
  <si>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</si>
  <si>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</si>
  <si>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</si>
  <si>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</si>
  <si>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</si>
  <si>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</si>
  <si>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</si>
  <si>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</si>
  <si>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</si>
  <si>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</si>
  <si>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</si>
  <si>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</si>
  <si>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</si>
  <si>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</si>
  <si>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</si>
  <si>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</si>
  <si>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</si>
  <si>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</si>
  <si>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</si>
  <si>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</si>
  <si>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</si>
  <si>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</si>
  <si>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</si>
  <si>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</si>
  <si>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</si>
  <si>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</si>
  <si>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</si>
  <si>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</si>
  <si>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</si>
  <si>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</si>
  <si>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</si>
  <si>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</si>
  <si>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</si>
  <si>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</si>
  <si>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</si>
  <si>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</si>
  <si>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</si>
  <si>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</si>
  <si>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</si>
  <si>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</si>
  <si>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</si>
  <si>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</si>
  <si>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</si>
  <si>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</si>
  <si>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</si>
  <si>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</si>
  <si>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</si>
  <si>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</si>
  <si>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</si>
  <si>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</si>
  <si>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</si>
  <si>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</si>
  <si>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</si>
  <si>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</si>
  <si>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</si>
  <si>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</si>
  <si>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</si>
  <si>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</si>
  <si>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</si>
  <si>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</si>
  <si>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</si>
  <si>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</si>
  <si>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</si>
  <si>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</si>
  <si>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</si>
  <si>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</si>
  <si>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</si>
  <si>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</si>
  <si>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</si>
  <si>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</si>
  <si>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</si>
  <si>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</si>
  <si>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</si>
  <si>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</si>
  <si>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</si>
  <si>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</si>
  <si>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</si>
  <si>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</si>
  <si>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</si>
  <si>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</si>
  <si>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</si>
  <si>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</si>
  <si>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</si>
  <si>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</si>
  <si>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</si>
  <si>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</si>
  <si>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</si>
  <si>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</si>
  <si>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</si>
  <si>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</si>
  <si>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</si>
  <si>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</si>
  <si>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</si>
  <si>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</si>
  <si>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</si>
  <si>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</si>
  <si>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</si>
  <si>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</si>
  <si>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</si>
  <si>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</si>
  <si>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</si>
  <si>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</si>
  <si>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</si>
  <si>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</si>
  <si>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</si>
  <si>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</si>
  <si>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</si>
  <si>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</si>
  <si>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</si>
  <si>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</si>
  <si>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</si>
  <si>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</si>
  <si>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</si>
  <si>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</si>
  <si>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</si>
  <si>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</si>
  <si>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</si>
  <si>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</si>
  <si>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</si>
  <si>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</si>
  <si>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</si>
  <si>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</si>
  <si>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</si>
  <si>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</si>
  <si>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</si>
  <si>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</si>
  <si>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</si>
  <si>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</si>
  <si>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</si>
  <si>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</si>
  <si>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</si>
  <si>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</si>
  <si>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</si>
  <si>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</si>
  <si>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</si>
  <si>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</si>
  <si>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</si>
  <si>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</si>
  <si>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</si>
  <si>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</si>
  <si>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</si>
  <si>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</si>
  <si>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</si>
  <si>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</si>
  <si>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</si>
  <si>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</si>
  <si>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</si>
  <si>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</si>
  <si>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</si>
  <si>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</si>
  <si>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</si>
  <si>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</si>
  <si>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</si>
  <si>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</si>
  <si>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</si>
  <si>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</si>
  <si>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</si>
  <si>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</si>
  <si>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</si>
  <si>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</si>
  <si>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</si>
  <si>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</si>
  <si>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</si>
  <si>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</si>
  <si>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</si>
  <si>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</si>
  <si>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</si>
  <si>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</si>
  <si>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</si>
  <si>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</si>
  <si>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</si>
  <si>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</si>
  <si>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</si>
  <si>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</si>
  <si>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</si>
  <si>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</si>
  <si>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</si>
  <si>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</si>
  <si>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</si>
  <si>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</si>
  <si>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</si>
  <si>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</si>
  <si>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</si>
  <si>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</si>
  <si>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</si>
  <si>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</si>
  <si>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</si>
  <si>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</si>
  <si>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</si>
  <si>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</si>
  <si>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</si>
  <si>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</si>
  <si>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</si>
  <si>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</si>
  <si>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</si>
  <si>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</si>
  <si>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</si>
  <si>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</si>
  <si>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</si>
  <si>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</si>
  <si>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</si>
  <si>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</si>
  <si>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</si>
  <si>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</si>
  <si>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</si>
  <si>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</si>
  <si>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</si>
  <si>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</si>
  <si>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</si>
  <si>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</si>
  <si>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</si>
  <si>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</si>
  <si>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</si>
  <si>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</si>
  <si>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</si>
  <si>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</si>
  <si>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</si>
  <si>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</si>
  <si>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</si>
  <si>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</si>
  <si>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</si>
  <si>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</si>
  <si>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</si>
  <si>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</si>
  <si>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</si>
  <si>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</si>
  <si>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</si>
  <si>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</si>
  <si>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</si>
  <si>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</si>
  <si>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</si>
  <si>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</si>
  <si>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</si>
  <si>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</si>
  <si>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</si>
  <si>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</si>
  <si>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</si>
  <si>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</si>
  <si>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</si>
  <si>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</si>
  <si>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</si>
  <si>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</si>
  <si>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</si>
  <si>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</si>
  <si>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</si>
  <si>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</si>
  <si>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</si>
  <si>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</si>
  <si>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</si>
  <si>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</si>
  <si>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</si>
  <si>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</si>
  <si>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</si>
  <si>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</si>
  <si>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</si>
  <si>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</si>
  <si>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</si>
  <si>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</si>
  <si>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</si>
  <si>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</si>
  <si>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</si>
  <si>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</si>
  <si>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</si>
  <si>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</si>
  <si>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</si>
  <si>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</si>
  <si>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</si>
  <si>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</si>
  <si>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</si>
  <si>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</si>
  <si>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</si>
  <si>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</si>
  <si>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</si>
  <si>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</si>
  <si>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</si>
  <si>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</si>
  <si>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</si>
  <si>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</si>
  <si>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</si>
  <si>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</si>
  <si>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</si>
  <si>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</si>
  <si>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</si>
  <si>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</si>
  <si>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</si>
  <si>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</si>
  <si>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</si>
  <si>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</si>
  <si>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</si>
  <si>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</si>
  <si>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</si>
  <si>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</si>
  <si>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</si>
  <si>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</si>
  <si>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</si>
  <si>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</si>
  <si>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</si>
  <si>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</si>
  <si>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</si>
  <si>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</si>
  <si>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</si>
  <si>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</si>
  <si>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</si>
  <si>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</si>
  <si>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</si>
  <si>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</si>
  <si>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</si>
  <si>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</si>
  <si>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</si>
  <si>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</si>
  <si>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</si>
  <si>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</si>
  <si>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</si>
  <si>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</si>
  <si>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</si>
  <si>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</si>
  <si>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</si>
  <si>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</si>
  <si>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</si>
  <si>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</si>
  <si>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</si>
  <si>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</si>
  <si>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</si>
  <si>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</si>
  <si>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</si>
  <si>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</si>
  <si>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</si>
  <si>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</si>
  <si>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</si>
  <si>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</si>
  <si>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</si>
  <si>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</si>
  <si>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</si>
  <si>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</si>
  <si>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</si>
  <si>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</si>
  <si>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</si>
  <si>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</si>
  <si>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</si>
  <si>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</si>
  <si>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</si>
  <si>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</si>
  <si>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</si>
  <si>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</si>
  <si>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</si>
  <si>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</si>
  <si>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</si>
  <si>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</si>
  <si>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</si>
  <si>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</si>
  <si>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</si>
  <si>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</si>
  <si>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</si>
  <si>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</si>
  <si>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</si>
  <si>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</si>
  <si>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</si>
  <si>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</si>
  <si>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</si>
  <si>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</si>
  <si>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</si>
  <si>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</si>
  <si>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</si>
  <si>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</si>
  <si>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</si>
  <si>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</si>
  <si>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</si>
  <si>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</si>
  <si>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</si>
  <si>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</si>
  <si>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</si>
  <si>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</si>
  <si>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</si>
  <si>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</si>
  <si>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</si>
  <si>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</si>
  <si>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</si>
  <si>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</si>
  <si>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</si>
  <si>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</si>
  <si>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</si>
  <si>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</si>
  <si>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</si>
  <si>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</si>
  <si>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</si>
  <si>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</si>
  <si>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</si>
  <si>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</si>
  <si>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</si>
  <si>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</si>
  <si>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</si>
  <si>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</si>
  <si>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</si>
  <si>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</si>
  <si>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</si>
  <si>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</si>
  <si>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</si>
  <si>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</si>
  <si>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</si>
  <si>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</si>
  <si>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</si>
  <si>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</si>
  <si>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</si>
  <si>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</si>
  <si>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</si>
  <si>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</si>
  <si>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</si>
  <si>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</si>
  <si>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</si>
  <si>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</si>
  <si>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</si>
  <si>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</si>
  <si>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</si>
  <si>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</si>
  <si>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</si>
  <si>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</si>
  <si>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</si>
  <si>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</si>
  <si>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</si>
  <si>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</si>
  <si>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</si>
  <si>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</si>
  <si>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</si>
  <si>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</si>
  <si>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</si>
  <si>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</si>
  <si>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</si>
  <si>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</si>
  <si>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</si>
  <si>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</si>
  <si>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</si>
  <si>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</si>
  <si>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</si>
  <si>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</si>
  <si>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</si>
  <si>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</si>
  <si>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</si>
  <si>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</si>
  <si>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</si>
  <si>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</si>
  <si>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</si>
  <si>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</si>
  <si>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</si>
  <si>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</si>
  <si>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</si>
  <si>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</si>
  <si>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</si>
  <si>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</si>
  <si>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</si>
  <si>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</si>
  <si>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</si>
  <si>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</si>
  <si>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</si>
  <si>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</si>
  <si>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</si>
  <si>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</si>
  <si>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</si>
  <si>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</si>
  <si>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</si>
  <si>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</si>
  <si>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</si>
  <si>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</si>
  <si>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</si>
  <si>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</si>
  <si>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</si>
  <si>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</si>
  <si>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</si>
  <si>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</si>
  <si>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</si>
  <si>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</si>
  <si>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</si>
  <si>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</si>
  <si>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</si>
  <si>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</si>
  <si>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</si>
  <si>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</si>
  <si>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</si>
  <si>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</si>
  <si>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</si>
  <si>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</si>
  <si>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</si>
  <si>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</si>
  <si>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</si>
  <si>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</si>
  <si>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</si>
  <si>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</si>
  <si>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</si>
  <si>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</si>
  <si>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</si>
  <si>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</si>
  <si>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</si>
  <si>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</si>
  <si>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</si>
  <si>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</si>
  <si>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</si>
  <si>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</si>
  <si>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</si>
  <si>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</si>
  <si>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</si>
  <si>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</si>
  <si>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</si>
  <si>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</si>
  <si>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</si>
  <si>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</si>
  <si>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</si>
  <si>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</si>
  <si>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</si>
  <si>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</si>
  <si>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</si>
  <si>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</si>
  <si>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</si>
  <si>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</si>
  <si>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</si>
  <si>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</si>
  <si>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</si>
  <si>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</si>
  <si>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</si>
  <si>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</si>
  <si>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</si>
  <si>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</si>
  <si>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</si>
  <si>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</si>
  <si>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</si>
  <si>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</si>
  <si>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</si>
  <si>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</si>
  <si>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</si>
  <si>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</si>
  <si>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</si>
  <si>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</si>
  <si>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</si>
  <si>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</si>
  <si>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</si>
  <si>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</si>
  <si>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</si>
  <si>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</si>
  <si>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</si>
  <si>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</si>
  <si>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</si>
  <si>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</si>
  <si>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</si>
  <si>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</si>
  <si>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</si>
  <si>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</si>
  <si>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</si>
  <si>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</si>
  <si>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</si>
  <si>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</si>
  <si>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</si>
  <si>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</si>
  <si>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</si>
  <si>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</si>
  <si>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</si>
  <si>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</si>
  <si>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</si>
  <si>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</si>
  <si>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</si>
  <si>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</si>
  <si>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</si>
  <si>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</si>
  <si>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</si>
  <si>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</si>
  <si>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</si>
  <si>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</si>
  <si>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</si>
  <si>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</si>
  <si>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</si>
  <si>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</si>
  <si>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</si>
  <si>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</si>
  <si>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</si>
  <si>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</si>
  <si>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</si>
  <si>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</si>
  <si>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</si>
  <si>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</si>
  <si>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</si>
  <si>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</si>
  <si>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</si>
  <si>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</si>
  <si>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</si>
  <si>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</si>
  <si>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</si>
  <si>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</si>
  <si>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</si>
  <si>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</si>
  <si>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</si>
  <si>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</si>
  <si>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</si>
  <si>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</si>
  <si>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</si>
  <si>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</si>
  <si>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</si>
  <si>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</si>
  <si>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</si>
  <si>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</si>
  <si>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</si>
  <si>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</si>
  <si>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</si>
  <si>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</si>
  <si>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</si>
  <si>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</si>
  <si>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</si>
  <si>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</si>
  <si>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</si>
  <si>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</si>
  <si>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</si>
  <si>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</si>
  <si>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</si>
  <si>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</si>
  <si>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</si>
  <si>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</si>
  <si>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</si>
  <si>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</si>
  <si>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</si>
  <si>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</si>
  <si>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</si>
  <si>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</si>
  <si>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</si>
  <si>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</si>
  <si>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</si>
  <si>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</si>
  <si>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</si>
  <si>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</si>
  <si>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</si>
  <si>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</si>
  <si>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</si>
  <si>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</si>
  <si>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</si>
  <si>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</si>
  <si>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</si>
  <si>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</si>
  <si>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</si>
  <si>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</si>
  <si>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</si>
  <si>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</si>
  <si>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</si>
  <si>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</si>
  <si>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</si>
  <si>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</si>
  <si>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</si>
  <si>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</si>
  <si>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</si>
  <si>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</si>
  <si>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</si>
  <si>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</si>
  <si>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</si>
  <si>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</si>
  <si>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</si>
  <si>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</si>
  <si>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</si>
  <si>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</si>
  <si>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</si>
  <si>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</si>
  <si>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</si>
  <si>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</si>
  <si>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</si>
  <si>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</si>
  <si>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</si>
  <si>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</si>
  <si>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</si>
  <si>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</si>
  <si>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</si>
  <si>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</si>
  <si>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</si>
  <si>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</si>
  <si>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</si>
  <si>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</si>
  <si>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</si>
  <si>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</si>
  <si>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</si>
  <si>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</si>
  <si>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</si>
  <si>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</si>
  <si>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</si>
  <si>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</si>
  <si>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</si>
  <si>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</si>
  <si>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</si>
  <si>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</si>
  <si>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</si>
  <si>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</si>
  <si>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</si>
  <si>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</si>
  <si>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</si>
  <si>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</si>
  <si>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</si>
  <si>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</si>
  <si>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</si>
  <si>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</si>
  <si>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</si>
  <si>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</si>
  <si>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</si>
  <si>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</si>
  <si>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</si>
  <si>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</si>
  <si>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</si>
  <si>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</si>
  <si>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</si>
  <si>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</si>
  <si>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</si>
  <si>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</si>
  <si>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</si>
  <si>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</si>
  <si>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</si>
  <si>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</si>
  <si>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</si>
  <si>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</si>
  <si>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</si>
  <si>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</si>
  <si>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</si>
  <si>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</si>
  <si>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</si>
  <si>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</si>
  <si>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</si>
  <si>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</si>
  <si>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</si>
  <si>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</si>
  <si>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</si>
  <si>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</si>
  <si>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</si>
  <si>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</si>
  <si>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</si>
  <si>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</si>
  <si>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</si>
  <si>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</si>
  <si>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</si>
  <si>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</si>
  <si>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</si>
  <si>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</si>
  <si>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</si>
  <si>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</si>
  <si>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</si>
  <si>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</si>
  <si>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</si>
  <si>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</si>
  <si>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</si>
  <si>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</si>
  <si>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</si>
  <si>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</si>
  <si>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</si>
  <si>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</si>
  <si>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</si>
  <si>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</si>
  <si>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</si>
  <si>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</si>
  <si>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</si>
  <si>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</si>
  <si>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</si>
  <si>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</si>
  <si>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</si>
  <si>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</si>
  <si>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</si>
  <si>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</si>
  <si>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</si>
  <si>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</si>
  <si>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</si>
  <si>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</si>
  <si>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</si>
  <si>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</si>
  <si>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</si>
  <si>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</si>
  <si>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</si>
  <si>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</si>
  <si>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</si>
  <si>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</si>
  <si>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</si>
  <si>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</si>
  <si>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</si>
  <si>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</si>
  <si>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</si>
  <si>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</si>
  <si>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</si>
  <si>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</si>
  <si>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</si>
  <si>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</si>
  <si>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</si>
  <si>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</si>
  <si>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</si>
  <si>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</si>
  <si>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</si>
  <si>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</si>
  <si>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</si>
  <si>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</si>
  <si>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</si>
  <si>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</si>
  <si>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</si>
  <si>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</si>
  <si>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</si>
  <si>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</si>
  <si>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</si>
  <si>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</si>
  <si>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</si>
  <si>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</si>
  <si>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</si>
  <si>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</si>
  <si>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</si>
  <si>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</si>
  <si>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</si>
  <si>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</si>
  <si>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</si>
  <si>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</si>
  <si>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</si>
  <si>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</si>
  <si>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</si>
  <si>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</si>
  <si>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</si>
  <si>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</si>
  <si>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</si>
  <si>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</si>
  <si>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</si>
  <si>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</si>
  <si>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</si>
  <si>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</si>
  <si>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</si>
  <si>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</si>
  <si>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</si>
  <si>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</si>
  <si>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</si>
  <si>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</si>
  <si>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</si>
  <si>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</si>
  <si>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</si>
  <si>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</si>
  <si>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</si>
  <si>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</si>
  <si>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</si>
  <si>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</si>
  <si>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</si>
  <si>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</si>
  <si>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</si>
  <si>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</si>
  <si>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</si>
  <si>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</si>
  <si>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</si>
  <si>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</si>
  <si>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</si>
  <si>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</si>
  <si>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</si>
  <si>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</si>
  <si>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</si>
  <si>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</si>
  <si>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</si>
  <si>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</si>
  <si>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</si>
  <si>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</si>
  <si>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</si>
  <si>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</si>
  <si>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</si>
  <si>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</si>
  <si>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</si>
  <si>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</si>
  <si>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</si>
  <si>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</si>
  <si>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</si>
  <si>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</si>
  <si>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</si>
  <si>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</si>
  <si>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</si>
  <si>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</si>
  <si>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</si>
  <si>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</si>
  <si>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</si>
  <si>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</si>
  <si>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</si>
  <si>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</si>
  <si>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</si>
  <si>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</si>
  <si>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</si>
  <si>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</si>
  <si>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</si>
  <si>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</si>
  <si>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</si>
  <si>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</si>
  <si>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</si>
  <si>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</si>
  <si>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</si>
  <si>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</si>
  <si>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</si>
  <si>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</si>
  <si>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</si>
  <si>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</si>
  <si>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</si>
  <si>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</si>
  <si>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</si>
  <si>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</si>
  <si>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</si>
  <si>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</si>
  <si>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</si>
  <si>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</si>
  <si>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</si>
  <si>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</si>
  <si>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</si>
  <si>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</si>
  <si>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</si>
  <si>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</si>
  <si>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</si>
  <si>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</si>
  <si>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</si>
  <si>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</si>
  <si>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</si>
  <si>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</si>
  <si>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</si>
  <si>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</si>
  <si>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</si>
  <si>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</si>
  <si>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</si>
  <si>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</si>
  <si>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</si>
  <si>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</si>
  <si>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</si>
  <si>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</si>
  <si>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</si>
  <si>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</si>
  <si>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</si>
  <si>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</si>
  <si>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</si>
  <si>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</si>
  <si>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</si>
  <si>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</si>
  <si>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</si>
  <si>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</si>
  <si>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</si>
  <si>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</si>
  <si>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</si>
  <si>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</si>
  <si>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</si>
  <si>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</si>
  <si>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</si>
  <si>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</si>
  <si>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</si>
  <si>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</si>
  <si>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</si>
  <si>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</si>
  <si>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</si>
  <si>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</si>
  <si>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</si>
  <si>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</si>
  <si>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</si>
  <si>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</si>
  <si>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</si>
  <si>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</si>
  <si>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</si>
  <si>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</si>
  <si>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</si>
  <si>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</si>
  <si>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</si>
  <si>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</si>
  <si>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</si>
  <si>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</si>
  <si>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</si>
  <si>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</si>
  <si>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</si>
  <si>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</si>
  <si>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</si>
  <si>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</si>
  <si>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</si>
  <si>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</si>
  <si>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</si>
  <si>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</si>
  <si>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</si>
  <si>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</si>
  <si>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</si>
  <si>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</si>
  <si>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</si>
  <si>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</si>
  <si>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</si>
  <si>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</si>
  <si>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</si>
  <si>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</si>
  <si>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</si>
  <si>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</si>
  <si>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</si>
  <si>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</si>
  <si>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</si>
  <si>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</si>
  <si>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</si>
  <si>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</si>
  <si>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</si>
  <si>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</si>
  <si>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</si>
  <si>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</si>
  <si>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</si>
  <si>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</si>
  <si>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</si>
  <si>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</si>
  <si>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</si>
  <si>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</si>
  <si>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</si>
  <si>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</si>
  <si>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</si>
  <si>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</si>
  <si>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</si>
  <si>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</si>
  <si>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</si>
  <si>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</si>
  <si>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</si>
  <si>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</si>
  <si>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</si>
  <si>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</si>
  <si>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</si>
  <si>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</si>
  <si>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</si>
  <si>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</si>
  <si>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</si>
  <si>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</si>
  <si>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</si>
  <si>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</si>
  <si>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</si>
  <si>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</si>
  <si>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</si>
  <si>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</si>
  <si>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</si>
  <si>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</si>
  <si>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</si>
  <si>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</si>
  <si>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</si>
  <si>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</si>
  <si>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</si>
  <si>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</si>
  <si>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</si>
  <si>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</si>
  <si>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</si>
  <si>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</si>
  <si>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</si>
  <si>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</si>
  <si>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</si>
  <si>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</si>
  <si>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</si>
  <si>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</si>
  <si>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</si>
  <si>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</si>
  <si>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</si>
  <si>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</si>
  <si>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</si>
  <si>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</si>
  <si>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</si>
  <si>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</si>
  <si>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</si>
  <si>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</si>
  <si>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</si>
  <si>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</si>
  <si>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</si>
  <si>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</si>
  <si>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</si>
  <si>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</si>
  <si>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</si>
  <si>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</si>
  <si>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</si>
  <si>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</si>
  <si>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</si>
  <si>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</si>
  <si>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</si>
  <si>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</si>
  <si>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</si>
  <si>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</si>
  <si>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</si>
  <si>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</si>
  <si>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</si>
  <si>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</si>
  <si>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</si>
  <si>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</si>
  <si>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</si>
  <si>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</si>
  <si>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</si>
  <si>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</si>
  <si>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</si>
  <si>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</si>
  <si>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</si>
  <si>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</si>
  <si>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</si>
  <si>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</si>
  <si>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</si>
  <si>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</si>
  <si>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</si>
  <si>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</si>
  <si>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</si>
  <si>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</si>
  <si>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</si>
  <si>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</si>
  <si>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</si>
  <si>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</si>
  <si>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</si>
  <si>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</si>
  <si>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</si>
  <si>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</si>
  <si>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</si>
  <si>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</si>
  <si>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</si>
  <si>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</si>
  <si>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</si>
  <si>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</si>
  <si>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</si>
  <si>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</si>
  <si>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</si>
  <si>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</si>
  <si>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</si>
  <si>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</si>
  <si>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</si>
  <si>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</si>
  <si>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</si>
  <si>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</si>
  <si>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</si>
  <si>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</si>
  <si>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</si>
  <si>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</si>
  <si>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</si>
  <si>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</si>
  <si>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</si>
  <si>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</si>
  <si>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</si>
  <si>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</si>
  <si>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</si>
  <si>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</si>
  <si>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</si>
  <si>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</si>
  <si>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</si>
  <si>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</si>
  <si>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</si>
  <si>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</si>
  <si>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</si>
  <si>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</si>
  <si>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</si>
  <si>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</si>
  <si>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</si>
  <si>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</si>
  <si>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</si>
  <si>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</si>
  <si>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</si>
  <si>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</si>
  <si>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</si>
  <si>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</si>
  <si>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</si>
  <si>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</si>
  <si>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</si>
  <si>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</si>
  <si>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</si>
  <si>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</si>
  <si>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</si>
  <si>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</si>
  <si>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</si>
  <si>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</si>
  <si>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</si>
  <si>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</si>
  <si>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</si>
  <si>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</si>
  <si>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</si>
  <si>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</si>
  <si>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</si>
  <si>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</si>
  <si>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</si>
  <si>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</si>
  <si>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</si>
  <si>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</si>
  <si>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</si>
  <si>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</si>
  <si>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</si>
  <si>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</si>
  <si>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</si>
  <si>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</si>
  <si>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</si>
  <si>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</si>
  <si>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</si>
  <si>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</si>
  <si>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</si>
  <si>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</si>
  <si>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</si>
  <si>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</si>
  <si>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</si>
  <si>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</si>
  <si>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</si>
  <si>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</si>
  <si>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</si>
  <si>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</si>
  <si>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</si>
  <si>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</si>
  <si>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</si>
  <si>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</si>
  <si>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</si>
  <si>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</si>
  <si>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</si>
  <si>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</si>
  <si>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</si>
  <si>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</si>
  <si>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</si>
  <si>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</si>
  <si>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</si>
  <si>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</si>
  <si>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</si>
  <si>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</si>
  <si>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</si>
  <si>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</si>
  <si>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</si>
  <si>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</si>
  <si>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</si>
  <si>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</si>
  <si>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</si>
  <si>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</si>
  <si>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</si>
  <si>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</si>
  <si>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</si>
  <si>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</si>
  <si>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</si>
  <si>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</si>
  <si>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</si>
  <si>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</si>
  <si>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</si>
  <si>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</si>
  <si>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</si>
  <si>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</si>
  <si>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</si>
  <si>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</si>
  <si>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</si>
  <si>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</si>
  <si>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</si>
  <si>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</si>
  <si>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</si>
  <si>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</si>
  <si>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</si>
  <si>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</si>
  <si>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</si>
  <si>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</si>
  <si>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</si>
  <si>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</si>
  <si>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</si>
  <si>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</si>
  <si>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</si>
  <si>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</si>
  <si>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</si>
  <si>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</si>
  <si>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</si>
  <si>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</si>
  <si>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</si>
  <si>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</si>
  <si>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</si>
  <si>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</si>
  <si>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</si>
  <si>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</si>
  <si>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</si>
  <si>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</si>
  <si>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</si>
  <si>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</si>
  <si>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</si>
  <si>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</si>
  <si>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</si>
  <si>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</si>
  <si>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</si>
  <si>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</si>
  <si>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</si>
  <si>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</si>
  <si>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</si>
  <si>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</si>
  <si>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</si>
  <si>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</si>
  <si>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</si>
  <si>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</si>
  <si>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</si>
  <si>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</si>
  <si>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</si>
  <si>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</si>
  <si>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</si>
  <si>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</si>
  <si>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</si>
  <si>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</si>
  <si>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</si>
  <si>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</si>
  <si>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</si>
  <si>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</si>
  <si>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</si>
  <si>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</si>
  <si>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</si>
  <si>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</si>
  <si>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</si>
  <si>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</si>
  <si>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</si>
  <si>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</si>
  <si>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</si>
  <si>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</si>
  <si>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</si>
  <si>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</si>
  <si>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</si>
  <si>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</si>
  <si>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</si>
  <si>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</si>
  <si>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</si>
  <si>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</si>
  <si>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</si>
  <si>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</si>
  <si>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</si>
  <si>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</si>
  <si>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</si>
  <si>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</si>
  <si>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</si>
  <si>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</si>
  <si>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</si>
  <si>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</si>
  <si>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</si>
  <si>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</si>
  <si>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</si>
  <si>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</si>
  <si>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</si>
  <si>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</si>
  <si>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</si>
  <si>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</si>
  <si>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</si>
  <si>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</si>
  <si>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</si>
  <si>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</si>
  <si>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</si>
  <si>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</si>
  <si>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</si>
  <si>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</si>
  <si>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</si>
  <si>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</si>
  <si>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</si>
  <si>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</si>
  <si>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</si>
  <si>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</si>
  <si>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</si>
  <si>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</si>
  <si>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</si>
  <si>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</si>
  <si>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</si>
  <si>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</si>
  <si>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</si>
  <si>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</si>
  <si>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</si>
  <si>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</si>
  <si>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</si>
  <si>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</si>
  <si>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</si>
  <si>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</si>
  <si>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</si>
  <si>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</si>
  <si>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</si>
  <si>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</si>
  <si>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</si>
  <si>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</si>
  <si>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</si>
  <si>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</si>
  <si>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</si>
  <si>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</si>
  <si>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</si>
  <si>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</si>
  <si>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</si>
  <si>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</si>
  <si>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</si>
  <si>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</si>
  <si>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</si>
  <si>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</si>
  <si>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</si>
  <si>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</si>
  <si>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</si>
  <si>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</si>
  <si>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</si>
  <si>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</si>
  <si>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</si>
  <si>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</si>
  <si>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</si>
  <si>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</si>
  <si>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</si>
  <si>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</si>
  <si>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</si>
  <si>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</si>
  <si>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</si>
  <si>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</si>
  <si>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</si>
  <si>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</si>
  <si>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</si>
  <si>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</si>
  <si>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</si>
  <si>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</si>
  <si>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</si>
  <si>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</si>
  <si>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</si>
  <si>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</si>
  <si>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</si>
  <si>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</si>
  <si>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</si>
  <si>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</si>
  <si>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</si>
  <si>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</si>
  <si>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</si>
  <si>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</si>
  <si>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</si>
  <si>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</si>
  <si>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</si>
  <si>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</si>
  <si>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</si>
  <si>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</si>
  <si>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</si>
  <si>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</si>
  <si>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</si>
  <si>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</si>
  <si>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</si>
  <si>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</si>
  <si>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</si>
  <si>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</si>
  <si>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</si>
  <si>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</si>
  <si>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</si>
  <si>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</si>
  <si>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</si>
  <si>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</si>
  <si>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</si>
  <si>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</si>
  <si>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</si>
  <si>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</si>
  <si>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</si>
  <si>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</si>
  <si>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</si>
  <si>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</si>
  <si>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</si>
  <si>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</si>
  <si>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</si>
  <si>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</si>
  <si>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</si>
  <si>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</si>
  <si>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</si>
  <si>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</si>
  <si>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</si>
  <si>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</si>
  <si>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</si>
  <si>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</si>
  <si>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</si>
  <si>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</si>
  <si>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</si>
  <si>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</si>
  <si>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</si>
  <si>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</si>
  <si>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</si>
  <si>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</si>
  <si>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</si>
  <si>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</si>
  <si>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</si>
  <si>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</si>
  <si>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</si>
  <si>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</si>
  <si>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</si>
  <si>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</si>
  <si>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</si>
  <si>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</si>
  <si>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</si>
  <si>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</si>
  <si>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</si>
  <si>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</si>
  <si>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</si>
  <si>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</si>
  <si>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</si>
  <si>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</si>
  <si>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</si>
  <si>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</si>
  <si>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</si>
  <si>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</si>
  <si>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</si>
  <si>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</si>
  <si>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</si>
  <si>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</si>
  <si>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</si>
  <si>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</si>
  <si>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</si>
  <si>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</si>
  <si>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</si>
  <si>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</si>
  <si>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</si>
  <si>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</si>
  <si>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</si>
  <si>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</si>
  <si>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</si>
  <si>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</si>
  <si>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</si>
  <si>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</si>
  <si>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</si>
  <si>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</si>
  <si>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</si>
  <si>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</si>
  <si>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</si>
  <si>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</si>
  <si>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</si>
  <si>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</si>
  <si>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</si>
  <si>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</si>
  <si>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</si>
  <si>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</si>
  <si>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</si>
  <si>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</si>
  <si>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</si>
  <si>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</si>
  <si>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</si>
  <si>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</si>
  <si>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</si>
  <si>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</si>
  <si>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</si>
  <si>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</si>
  <si>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</si>
  <si>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</si>
  <si>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</si>
  <si>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</si>
  <si>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</si>
  <si>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</si>
  <si>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</si>
  <si>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</si>
  <si>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</si>
  <si>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</si>
  <si>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</si>
  <si>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</si>
  <si>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</si>
  <si>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</si>
  <si>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</si>
  <si>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</si>
  <si>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</si>
  <si>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</si>
  <si>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</si>
  <si>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</si>
  <si>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</si>
  <si>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</si>
  <si>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</si>
  <si>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</si>
  <si>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</si>
  <si>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</si>
  <si>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</si>
  <si>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</si>
  <si>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</si>
  <si>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</si>
  <si>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</si>
  <si>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</si>
  <si>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</si>
  <si>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</si>
  <si>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</si>
  <si>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</si>
  <si>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</si>
  <si>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</si>
  <si>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</si>
  <si>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</si>
  <si>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</si>
  <si>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</si>
  <si>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</si>
  <si>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</si>
  <si>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</si>
  <si>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</si>
  <si>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</si>
  <si>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</si>
  <si>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</si>
  <si>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</si>
  <si>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</si>
  <si>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</si>
  <si>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</si>
  <si>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</si>
  <si>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</si>
  <si>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</si>
  <si>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</si>
  <si>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</si>
  <si>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</si>
  <si>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</si>
  <si>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</si>
  <si>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</si>
  <si>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</si>
  <si>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</si>
  <si>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</si>
  <si>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</si>
  <si>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</si>
  <si>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</si>
  <si>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</si>
  <si>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</si>
  <si>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</si>
  <si>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</si>
  <si>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</si>
  <si>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</si>
  <si>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</si>
  <si>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</si>
  <si>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</si>
  <si>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</si>
  <si>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</si>
  <si>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</si>
  <si>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</si>
  <si>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</si>
  <si>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</si>
  <si>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</si>
  <si>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</si>
  <si>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</si>
  <si>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</si>
  <si>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</si>
  <si>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</si>
  <si>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</si>
  <si>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</si>
  <si>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</si>
  <si>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</si>
  <si>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</si>
  <si>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</si>
  <si>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</si>
  <si>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</si>
  <si>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</si>
  <si>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</si>
  <si>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</si>
  <si>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</si>
  <si>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</si>
  <si>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</si>
  <si>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</si>
  <si>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</si>
  <si>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</si>
  <si>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</si>
  <si>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</si>
  <si>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</si>
  <si>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</si>
  <si>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</si>
  <si>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</si>
  <si>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</si>
  <si>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</si>
  <si>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</si>
  <si>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</si>
  <si>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</si>
  <si>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</si>
  <si>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</si>
  <si>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</si>
  <si>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</si>
  <si>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</si>
  <si>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</si>
  <si>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</si>
  <si>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</si>
  <si>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</si>
  <si>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</si>
  <si>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</si>
  <si>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</si>
  <si>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</si>
  <si>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</si>
  <si>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</si>
  <si>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</si>
  <si>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</si>
  <si>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</si>
  <si>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</si>
  <si>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</si>
  <si>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</si>
  <si>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</si>
  <si>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</si>
  <si>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</si>
  <si>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</si>
  <si>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</si>
  <si>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</si>
  <si>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</si>
  <si>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</si>
  <si>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</si>
  <si>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</si>
  <si>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</si>
  <si>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</si>
  <si>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</si>
  <si>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</si>
  <si>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</si>
  <si>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</si>
  <si>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</si>
  <si>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</si>
  <si>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</si>
  <si>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</si>
  <si>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</si>
  <si>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</si>
  <si>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</si>
  <si>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</si>
  <si>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</si>
  <si>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</si>
  <si>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</si>
  <si>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</si>
  <si>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</si>
  <si>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</si>
  <si>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</si>
  <si>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</si>
  <si>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</si>
  <si>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</si>
  <si>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</si>
  <si>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</si>
  <si>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</si>
  <si>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</si>
  <si>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</si>
  <si>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</si>
  <si>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</si>
  <si>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</si>
  <si>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</si>
  <si>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</si>
  <si>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</si>
  <si>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</si>
  <si>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</si>
  <si>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</si>
  <si>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</si>
  <si>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</si>
  <si>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</si>
  <si>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</si>
  <si>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</si>
  <si>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</si>
  <si>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</si>
  <si>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</si>
  <si>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</si>
  <si>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</si>
  <si>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</si>
  <si>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</si>
  <si>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</si>
  <si>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</si>
  <si>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</si>
  <si>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</si>
  <si>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</si>
  <si>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</si>
  <si>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</si>
  <si>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</si>
  <si>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</si>
  <si>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</si>
  <si>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</si>
  <si>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</si>
  <si>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</si>
  <si>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</si>
  <si>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</si>
  <si>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</si>
  <si>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</si>
  <si>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</si>
  <si>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</si>
  <si>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</si>
  <si>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</si>
  <si>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</si>
  <si>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</si>
  <si>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</si>
  <si>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</si>
  <si>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</si>
  <si>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</si>
  <si>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</si>
  <si>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</si>
  <si>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</si>
  <si>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</si>
  <si>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</si>
  <si>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</si>
  <si>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</si>
  <si>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</si>
  <si>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</si>
  <si>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</si>
  <si>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</si>
  <si>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</si>
  <si>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</si>
  <si>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</si>
  <si>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</si>
  <si>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</si>
  <si>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</si>
  <si>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</si>
  <si>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</si>
  <si>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</si>
  <si>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</si>
  <si>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</si>
  <si>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</si>
  <si>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</si>
  <si>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</si>
  <si>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</si>
  <si>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</si>
  <si>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</si>
  <si>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</si>
  <si>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</si>
  <si>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</si>
  <si>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</si>
  <si>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</si>
  <si>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</si>
  <si>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</si>
  <si>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</si>
  <si>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</si>
  <si>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</si>
  <si>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</si>
  <si>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</si>
  <si>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</si>
  <si>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</si>
  <si>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</si>
  <si>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</si>
  <si>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</si>
  <si>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</si>
  <si>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</si>
  <si>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</si>
  <si>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</si>
  <si>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</si>
  <si>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</si>
  <si>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</si>
  <si>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</si>
  <si>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</si>
  <si>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</si>
  <si>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</si>
  <si>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</si>
  <si>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</si>
  <si>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</si>
  <si>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</si>
  <si>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</si>
  <si>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</si>
  <si>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</si>
  <si>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</si>
  <si>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</si>
  <si>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</si>
  <si>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</si>
  <si>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</si>
  <si>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</si>
  <si>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</si>
  <si>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</si>
  <si>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</si>
  <si>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</si>
  <si>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</si>
  <si>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</si>
  <si>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</si>
  <si>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</si>
  <si>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</si>
  <si>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</si>
  <si>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</si>
  <si>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</si>
  <si>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</si>
  <si>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</si>
  <si>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</si>
  <si>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</si>
  <si>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</si>
  <si>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</si>
  <si>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</si>
  <si>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</si>
  <si>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</si>
  <si>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</si>
  <si>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</si>
  <si>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</si>
  <si>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</si>
  <si>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</si>
  <si>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</si>
  <si>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</si>
  <si>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</si>
  <si>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</si>
  <si>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</si>
  <si>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</si>
  <si>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</si>
  <si>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</si>
  <si>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</si>
  <si>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</si>
  <si>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</si>
  <si>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</si>
  <si>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</si>
  <si>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</si>
  <si>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</si>
  <si>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</si>
  <si>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</si>
  <si>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</si>
  <si>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</si>
  <si>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</si>
  <si>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</si>
  <si>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</si>
  <si>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</si>
  <si>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</si>
  <si>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</si>
  <si>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</si>
  <si>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</si>
  <si>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</si>
  <si>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</si>
  <si>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</si>
  <si>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</si>
  <si>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</si>
  <si>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</si>
  <si>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</si>
  <si>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</si>
  <si>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</si>
  <si>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</si>
  <si>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</si>
  <si>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</si>
  <si>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</si>
  <si>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</si>
  <si>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</si>
  <si>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</si>
  <si>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</si>
  <si>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</si>
  <si>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</si>
  <si>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</si>
  <si>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</si>
  <si>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</si>
  <si>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</si>
  <si>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</si>
  <si>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</si>
  <si>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</si>
  <si>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</si>
  <si>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</si>
  <si>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</si>
  <si>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</si>
  <si>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</si>
  <si>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</si>
  <si>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</si>
  <si>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</si>
  <si>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</si>
  <si>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</si>
  <si>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</si>
  <si>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</si>
  <si>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</si>
  <si>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</si>
  <si>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</si>
  <si>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</si>
  <si>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</si>
  <si>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</si>
  <si>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</si>
  <si>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</si>
  <si>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</si>
  <si>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</si>
  <si>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</si>
  <si>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</si>
  <si>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</si>
  <si>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</si>
  <si>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</si>
  <si>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</si>
  <si>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</si>
  <si>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</si>
  <si>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</si>
  <si>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</si>
  <si>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</si>
  <si>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</si>
  <si>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</si>
  <si>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</si>
  <si>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</si>
  <si>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</si>
  <si>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</si>
  <si>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</si>
  <si>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</si>
  <si>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</si>
  <si>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</si>
  <si>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</si>
  <si>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</si>
  <si>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</si>
  <si>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</si>
  <si>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</si>
  <si>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</si>
  <si>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</si>
  <si>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</si>
  <si>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</si>
  <si>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</si>
  <si>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</si>
  <si>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</si>
  <si>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</si>
  <si>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</si>
  <si>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</si>
  <si>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</si>
  <si>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</si>
  <si>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</si>
  <si>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</si>
  <si>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</si>
  <si>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</si>
  <si>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</si>
  <si>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</si>
  <si>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</si>
  <si>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</si>
  <si>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</si>
  <si>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</si>
  <si>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</si>
  <si>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</si>
  <si>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</si>
  <si>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</si>
  <si>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</si>
  <si>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</si>
  <si>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</si>
  <si>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</si>
  <si>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</si>
  <si>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</si>
  <si>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</si>
  <si>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</si>
  <si>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</si>
  <si>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</si>
  <si>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</si>
  <si>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</si>
  <si>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</si>
  <si>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</si>
  <si>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</si>
  <si>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</si>
  <si>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</si>
  <si>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</si>
  <si>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</si>
  <si>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</si>
  <si>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</si>
  <si>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</si>
  <si>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</si>
  <si>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</si>
  <si>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</si>
  <si>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</si>
  <si>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</si>
  <si>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</si>
  <si>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</si>
  <si>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</si>
  <si>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</si>
  <si>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</si>
  <si>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</si>
  <si>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</si>
  <si>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</si>
  <si>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</si>
  <si>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</si>
  <si>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</si>
  <si>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</si>
  <si>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</si>
  <si>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</si>
  <si>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</si>
  <si>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</si>
  <si>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</si>
  <si>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</si>
  <si>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</si>
  <si>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</si>
  <si>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</si>
  <si>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</si>
  <si>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</si>
  <si>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</si>
  <si>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</si>
  <si>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</si>
  <si>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</si>
  <si>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</si>
  <si>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</si>
  <si>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</si>
  <si>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</si>
  <si>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</si>
  <si>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</si>
  <si>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</si>
  <si>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</si>
  <si>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</si>
  <si>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</si>
  <si>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</si>
  <si>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</si>
  <si>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</si>
  <si>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</si>
  <si>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</si>
  <si>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</si>
  <si>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</si>
  <si>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</si>
  <si>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</si>
  <si>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</si>
  <si>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</si>
  <si>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</si>
  <si>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</si>
  <si>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</si>
  <si>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</si>
  <si>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</si>
  <si>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</si>
  <si>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</si>
  <si>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</si>
  <si>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</si>
  <si>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</si>
  <si>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</si>
  <si>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</si>
  <si>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</si>
  <si>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</si>
  <si>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</si>
  <si>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</si>
  <si>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</si>
  <si>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</si>
  <si>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</si>
  <si>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</si>
  <si>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</si>
  <si>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</si>
  <si>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</si>
  <si>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</si>
  <si>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</si>
  <si>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</si>
  <si>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</si>
  <si>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</si>
  <si>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</si>
  <si>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</si>
  <si>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</si>
  <si>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</si>
  <si>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</si>
  <si>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</si>
  <si>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</si>
  <si>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</si>
  <si>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</si>
  <si>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</si>
  <si>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</si>
  <si>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</si>
  <si>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</si>
  <si>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</si>
  <si>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</si>
  <si>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</si>
  <si>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</si>
  <si>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</si>
  <si>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</si>
  <si>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</si>
  <si>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</si>
  <si>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</si>
  <si>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</si>
  <si>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</si>
  <si>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</si>
  <si>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</si>
  <si>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</si>
  <si>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</si>
  <si>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</si>
  <si>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</si>
  <si>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</si>
  <si>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</si>
  <si>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</si>
  <si>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</si>
  <si>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</si>
  <si>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</si>
  <si>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</si>
  <si>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</si>
  <si>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</si>
  <si>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</si>
  <si>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</si>
  <si>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</si>
  <si>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</si>
  <si>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</si>
  <si>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</si>
  <si>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</si>
  <si>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</si>
  <si>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</si>
  <si>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</si>
  <si>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</si>
  <si>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</si>
  <si>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</si>
  <si>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</si>
  <si>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</si>
  <si>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</si>
  <si>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</si>
  <si>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</si>
  <si>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</si>
  <si>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</si>
  <si>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</si>
  <si>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</si>
  <si>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</si>
  <si>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</si>
  <si>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</si>
  <si>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</si>
  <si>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</si>
  <si>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</si>
  <si>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</si>
  <si>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</si>
  <si>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</si>
  <si>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</si>
  <si>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</si>
  <si>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</si>
  <si>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</si>
  <si>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</si>
  <si>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</si>
  <si>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</si>
  <si>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</si>
  <si>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</si>
  <si>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</si>
  <si>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</si>
  <si>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</si>
  <si>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</si>
  <si>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</si>
  <si>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</si>
  <si>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</si>
  <si>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</si>
  <si>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</si>
  <si>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</si>
  <si>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</si>
  <si>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</si>
  <si>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</si>
  <si>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</si>
  <si>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</si>
  <si>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</si>
  <si>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</si>
  <si>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</si>
  <si>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</si>
  <si>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</si>
  <si>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</si>
  <si>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</si>
  <si>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</si>
  <si>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</si>
  <si>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</si>
  <si>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</si>
  <si>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</si>
  <si>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</si>
  <si>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</si>
  <si>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</si>
  <si>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</si>
  <si>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</si>
  <si>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</si>
  <si>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</si>
  <si>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</si>
  <si>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</si>
  <si>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</si>
  <si>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</si>
  <si>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</si>
  <si>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</si>
  <si>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</si>
  <si>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</si>
  <si>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</si>
  <si>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</si>
  <si>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</si>
  <si>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</si>
  <si>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</si>
  <si>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</si>
  <si>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</si>
  <si>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</si>
  <si>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</si>
  <si>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</si>
  <si>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</si>
  <si>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</si>
  <si>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</si>
  <si>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</si>
  <si>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</si>
  <si>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</si>
  <si>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</si>
  <si>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</si>
  <si>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</si>
  <si>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</si>
  <si>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</si>
  <si>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</si>
  <si>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</si>
  <si>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</si>
  <si>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</si>
  <si>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</si>
  <si>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</si>
  <si>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</si>
  <si>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</si>
  <si>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</si>
  <si>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</si>
  <si>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</si>
  <si>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</si>
  <si>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</si>
  <si>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</si>
  <si>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</si>
  <si>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</si>
  <si>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</si>
  <si>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</si>
  <si>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</si>
  <si>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</si>
  <si>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</si>
  <si>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</si>
  <si>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</si>
  <si>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</si>
  <si>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</si>
  <si>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</si>
  <si>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</si>
  <si>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</si>
  <si>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</si>
  <si>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</si>
  <si>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</si>
  <si>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</si>
  <si>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</si>
  <si>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</si>
  <si>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</si>
  <si>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</si>
  <si>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</si>
  <si>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</si>
  <si>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</si>
  <si>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</si>
  <si>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</si>
  <si>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</si>
  <si>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</si>
  <si>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</si>
  <si>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</si>
  <si>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</si>
  <si>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</si>
  <si>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</si>
  <si>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</si>
  <si>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</si>
  <si>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</si>
  <si>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</si>
  <si>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</si>
  <si>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</si>
  <si>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</si>
  <si>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</si>
  <si>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</si>
  <si>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</si>
  <si>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</si>
  <si>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</si>
  <si>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</si>
  <si>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</si>
  <si>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</si>
  <si>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</si>
  <si>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</si>
  <si>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</si>
  <si>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</si>
  <si>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</si>
  <si>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</si>
  <si>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</si>
  <si>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</si>
  <si>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</si>
  <si>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</si>
  <si>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</si>
  <si>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</si>
  <si>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</si>
  <si>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</si>
  <si>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</si>
  <si>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</si>
  <si>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</si>
  <si>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</si>
  <si>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</si>
  <si>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</si>
  <si>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</si>
  <si>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</si>
  <si>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</si>
  <si>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</si>
  <si>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</si>
  <si>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</si>
  <si>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</si>
  <si>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</si>
  <si>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</si>
  <si>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</si>
  <si>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</si>
  <si>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</si>
  <si>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</si>
  <si>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</si>
  <si>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</si>
  <si>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</si>
  <si>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</si>
  <si>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</si>
  <si>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</si>
  <si>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</si>
  <si>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</si>
  <si>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</si>
  <si>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</si>
  <si>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</si>
  <si>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</si>
  <si>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</si>
  <si>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</si>
  <si>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</si>
  <si>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</si>
  <si>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</si>
  <si>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</si>
  <si>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</si>
  <si>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</si>
  <si>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</si>
  <si>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</si>
  <si>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</si>
  <si>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</si>
  <si>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</si>
  <si>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</si>
  <si>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</si>
  <si>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</si>
  <si>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</si>
  <si>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</si>
  <si>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</si>
  <si>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</si>
  <si>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</si>
  <si>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</si>
  <si>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</si>
  <si>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</si>
  <si>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</si>
  <si>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</si>
  <si>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</si>
  <si>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</si>
  <si>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</si>
  <si>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</si>
  <si>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</si>
  <si>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</si>
  <si>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</si>
  <si>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</si>
  <si>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</si>
  <si>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</si>
  <si>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</si>
  <si>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</si>
  <si>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</si>
  <si>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</si>
  <si>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</si>
  <si>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</si>
  <si>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</si>
  <si>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</si>
  <si>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</si>
  <si>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</si>
  <si>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</si>
  <si>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</si>
  <si>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</si>
  <si>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</si>
  <si>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</si>
  <si>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</si>
  <si>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</si>
  <si>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</si>
  <si>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</si>
  <si>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</si>
  <si>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</si>
  <si>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</si>
  <si>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</si>
  <si>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</si>
  <si>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</si>
  <si>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</si>
  <si>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</si>
  <si>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</si>
  <si>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</si>
  <si>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</si>
  <si>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</si>
  <si>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</si>
  <si>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</si>
  <si>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</si>
  <si>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</si>
  <si>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</si>
  <si>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</si>
  <si>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</si>
  <si>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</si>
  <si>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</si>
  <si>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</si>
  <si>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</si>
  <si>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</si>
  <si>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</si>
  <si>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</si>
  <si>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</si>
  <si>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</si>
  <si>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</si>
  <si>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</si>
  <si>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</si>
  <si>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</si>
  <si>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</si>
  <si>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</si>
  <si>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</si>
  <si>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</si>
  <si>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</si>
  <si>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</si>
  <si>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</si>
  <si>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</si>
  <si>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</si>
  <si>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</si>
  <si>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</si>
  <si>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</si>
  <si>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</si>
  <si>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</si>
  <si>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</si>
  <si>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</si>
  <si>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</si>
  <si>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</si>
  <si>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</si>
  <si>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</si>
  <si>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</si>
  <si>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</si>
  <si>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</si>
  <si>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</si>
  <si>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</si>
  <si>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</si>
  <si>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</si>
  <si>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</si>
  <si>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</si>
  <si>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</si>
  <si>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</si>
  <si>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</si>
  <si>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</si>
  <si>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</si>
  <si>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</si>
  <si>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</si>
  <si>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</si>
  <si>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</si>
  <si>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</si>
  <si>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</si>
  <si>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</si>
  <si>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</si>
  <si>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</si>
  <si>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</si>
  <si>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</si>
  <si>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</si>
  <si>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</si>
  <si>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</si>
  <si>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</si>
  <si>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</si>
  <si>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</si>
  <si>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</si>
  <si>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</si>
  <si>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</si>
  <si>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</si>
  <si>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</si>
  <si>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</si>
  <si>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</si>
  <si>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</si>
  <si>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</si>
  <si>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</si>
  <si>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</si>
  <si>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</si>
  <si>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</si>
  <si>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</si>
  <si>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</si>
  <si>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</si>
  <si>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</si>
  <si>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</si>
  <si>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</si>
  <si>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</si>
  <si>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</si>
  <si>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</si>
  <si>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</si>
  <si>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</si>
  <si>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</si>
  <si>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</si>
  <si>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</si>
  <si>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</si>
  <si>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</si>
  <si>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</si>
  <si>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</si>
  <si>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</si>
  <si>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</si>
  <si>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</si>
  <si>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</si>
  <si>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</si>
  <si>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</si>
  <si>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</si>
  <si>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</si>
  <si>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</si>
  <si>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</si>
  <si>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</si>
  <si>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</si>
  <si>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</si>
  <si>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</si>
  <si>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</si>
  <si>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</si>
  <si>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</si>
  <si>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</si>
  <si>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</si>
  <si>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</si>
  <si>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</si>
  <si>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</si>
  <si>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</si>
  <si>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</si>
  <si>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</si>
  <si>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</si>
  <si>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</si>
  <si>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</si>
  <si>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</si>
  <si>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</si>
  <si>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</si>
  <si>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</si>
  <si>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</si>
  <si>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</si>
  <si>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</si>
  <si>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</si>
  <si>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</si>
  <si>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</si>
  <si>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</si>
  <si>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</si>
  <si>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</si>
  <si>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</si>
  <si>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</si>
  <si>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</si>
  <si>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</si>
  <si>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</si>
  <si>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</si>
  <si>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</si>
  <si>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</si>
  <si>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</si>
  <si>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</si>
  <si>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</si>
  <si>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</si>
  <si>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</si>
  <si>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</si>
  <si>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</si>
  <si>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</si>
  <si>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</si>
  <si>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</si>
  <si>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</si>
  <si>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</si>
  <si>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</si>
  <si>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</si>
  <si>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</si>
  <si>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</si>
  <si>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</si>
  <si>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</si>
  <si>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</si>
  <si>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</si>
  <si>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</si>
  <si>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</si>
  <si>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</si>
  <si>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</si>
  <si>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</si>
  <si>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</si>
  <si>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</si>
  <si>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</si>
  <si>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</si>
  <si>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</si>
  <si>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</si>
  <si>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</si>
  <si>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</si>
  <si>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</si>
  <si>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</si>
  <si>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</si>
  <si>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</si>
  <si>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</si>
  <si>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</si>
  <si>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</si>
  <si>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</si>
  <si>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</si>
  <si>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</si>
  <si>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</si>
  <si>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</si>
  <si>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</si>
  <si>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</si>
  <si>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</si>
  <si>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</si>
  <si>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</si>
  <si>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</si>
  <si>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</si>
  <si>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</si>
  <si>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</si>
  <si>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</si>
  <si>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</si>
  <si>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</si>
  <si>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</si>
  <si>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</si>
  <si>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</si>
  <si>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</si>
  <si>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</si>
  <si>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</si>
  <si>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</si>
  <si>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</si>
  <si>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</si>
  <si>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</si>
  <si>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</si>
  <si>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</si>
  <si>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</si>
  <si>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</si>
  <si>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</si>
  <si>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</si>
  <si>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</si>
  <si>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</si>
  <si>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</si>
  <si>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</si>
  <si>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</si>
  <si>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</si>
  <si>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</si>
  <si>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</si>
  <si>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</si>
  <si>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</si>
  <si>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</si>
  <si>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</si>
  <si>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</si>
  <si>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</si>
  <si>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</si>
  <si>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</si>
  <si>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</si>
  <si>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</si>
  <si>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</si>
  <si>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</si>
  <si>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</si>
  <si>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</si>
  <si>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</si>
  <si>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</si>
  <si>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</si>
  <si>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</si>
  <si>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</si>
  <si>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</si>
  <si>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</si>
  <si>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</si>
  <si>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</si>
  <si>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</si>
  <si>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</si>
  <si>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</si>
  <si>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</si>
  <si>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</si>
  <si>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</si>
  <si>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</si>
  <si>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</si>
  <si>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</si>
  <si>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</si>
  <si>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</si>
  <si>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</si>
  <si>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</si>
  <si>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</si>
  <si>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</si>
  <si>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</si>
  <si>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</si>
  <si>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</si>
  <si>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</si>
  <si>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</si>
  <si>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</si>
  <si>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</si>
  <si>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</si>
  <si>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</si>
  <si>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</si>
  <si>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</si>
  <si>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</si>
  <si>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</si>
  <si>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</si>
  <si>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</si>
  <si>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</si>
  <si>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</si>
  <si>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</si>
  <si>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</si>
  <si>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</si>
  <si>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</si>
  <si>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</si>
  <si>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</si>
  <si>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</si>
  <si>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</si>
  <si>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</si>
  <si>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</si>
  <si>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</si>
  <si>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</si>
  <si>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</si>
  <si>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</si>
  <si>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</si>
  <si>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</si>
  <si>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</si>
  <si>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</si>
  <si>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</si>
  <si>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</si>
  <si>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</si>
  <si>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</si>
  <si>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</si>
  <si>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</si>
  <si>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</si>
  <si>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</si>
  <si>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</si>
  <si>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</si>
  <si>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</si>
  <si>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</si>
  <si>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</si>
  <si>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</si>
  <si>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</si>
  <si>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</si>
  <si>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</si>
  <si>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</si>
  <si>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</si>
  <si>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</si>
  <si>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</si>
  <si>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</si>
  <si>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</si>
  <si>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</si>
  <si>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</si>
  <si>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</si>
  <si>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</si>
  <si>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</si>
  <si>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</si>
  <si>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</si>
  <si>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</si>
  <si>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</si>
  <si>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</si>
  <si>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</si>
  <si>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</si>
  <si>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</si>
  <si>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</si>
  <si>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</si>
  <si>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</si>
  <si>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</si>
  <si>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</si>
  <si>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</si>
  <si>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</si>
  <si>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</si>
  <si>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</si>
  <si>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</si>
  <si>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</si>
  <si>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</si>
  <si>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</si>
  <si>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</si>
  <si>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</si>
  <si>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</si>
  <si>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</si>
  <si>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</si>
  <si>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</si>
  <si>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</si>
  <si>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</si>
  <si>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</si>
  <si>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</si>
  <si>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</si>
  <si>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</si>
  <si>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</si>
  <si>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</si>
  <si>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</si>
  <si>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</si>
  <si>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</si>
  <si>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</si>
  <si>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</si>
  <si>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</si>
  <si>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</si>
  <si>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</si>
  <si>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</si>
  <si>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</si>
  <si>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</si>
  <si>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</si>
  <si>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</si>
  <si>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</si>
  <si>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</si>
  <si>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</si>
  <si>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</si>
  <si>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</si>
  <si>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</si>
  <si>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</si>
  <si>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</si>
  <si>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</si>
  <si>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</si>
  <si>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</si>
  <si>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</si>
  <si>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</si>
  <si>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</si>
  <si>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</si>
  <si>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</si>
  <si>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</si>
  <si>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</si>
  <si>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</si>
  <si>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</si>
  <si>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</si>
  <si>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</si>
  <si>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</si>
  <si>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</si>
  <si>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</si>
  <si>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</si>
  <si>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</si>
  <si>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</si>
  <si>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</si>
  <si>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</si>
  <si>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</si>
  <si>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</si>
  <si>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</si>
  <si>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</si>
  <si>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</si>
  <si>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</si>
  <si>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</si>
  <si>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</si>
  <si>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</si>
  <si>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</si>
  <si>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</si>
  <si>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</si>
  <si>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</si>
  <si>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</si>
  <si>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</si>
  <si>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</si>
  <si>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</si>
  <si>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</si>
  <si>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</si>
  <si>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</si>
  <si>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</si>
  <si>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</si>
  <si>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</si>
  <si>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</si>
  <si>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</si>
  <si>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</si>
  <si>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</si>
  <si>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</si>
  <si>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</si>
  <si>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</si>
  <si>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</si>
  <si>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</si>
  <si>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</si>
  <si>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</si>
  <si>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</si>
  <si>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</si>
  <si>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</si>
  <si>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</si>
  <si>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</si>
  <si>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</si>
  <si>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</si>
  <si>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</si>
  <si>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</si>
  <si>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</si>
  <si>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</si>
  <si>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</si>
  <si>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</si>
  <si>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</si>
  <si>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</si>
  <si>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</si>
  <si>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</si>
  <si>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</si>
  <si>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</si>
  <si>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</si>
  <si>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</si>
  <si>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</si>
  <si>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</si>
  <si>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</si>
  <si>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</si>
  <si>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</si>
  <si>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</si>
  <si>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</si>
  <si>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</si>
  <si>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</si>
  <si>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</si>
  <si>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</si>
  <si>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</si>
  <si>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</si>
  <si>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</si>
  <si>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</si>
  <si>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</si>
  <si>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</si>
  <si>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</si>
  <si>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</si>
  <si>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</si>
  <si>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</si>
  <si>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</si>
  <si>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</si>
  <si>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</si>
  <si>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</si>
  <si>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</si>
  <si>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</si>
  <si>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</si>
  <si>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</si>
  <si>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</si>
  <si>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</si>
  <si>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</si>
  <si>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</si>
  <si>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</si>
  <si>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</si>
  <si>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</si>
  <si>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</si>
  <si>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</si>
  <si>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</si>
  <si>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</si>
  <si>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</si>
  <si>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</si>
  <si>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</si>
  <si>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</si>
  <si>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</si>
  <si>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</si>
  <si>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</si>
  <si>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</si>
  <si>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</si>
  <si>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</si>
  <si>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</si>
  <si>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</si>
  <si>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</si>
  <si>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</si>
  <si>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</si>
  <si>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</si>
  <si>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</si>
  <si>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</si>
  <si>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</si>
  <si>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</si>
  <si>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</si>
  <si>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</si>
  <si>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</si>
  <si>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</si>
  <si>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</si>
  <si>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</si>
  <si>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</si>
  <si>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</si>
  <si>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</si>
  <si>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</si>
  <si>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</si>
  <si>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</si>
  <si>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</si>
  <si>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</si>
  <si>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</si>
  <si>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</si>
  <si>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</si>
  <si>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</si>
  <si>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</si>
  <si>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</si>
  <si>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</si>
  <si>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</si>
  <si>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</si>
  <si>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</si>
  <si>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</si>
  <si>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</si>
  <si>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</si>
  <si>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</si>
  <si>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</si>
  <si>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</si>
  <si>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</si>
  <si>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</si>
  <si>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</si>
  <si>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</si>
  <si>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</si>
  <si>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</si>
  <si>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</si>
  <si>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</si>
  <si>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</si>
  <si>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</si>
  <si>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</si>
  <si>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</si>
  <si>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</si>
  <si>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</si>
  <si>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</si>
  <si>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</si>
  <si>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</si>
  <si>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</si>
  <si>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</si>
  <si>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</si>
  <si>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</si>
  <si>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</si>
  <si>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</si>
  <si>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</si>
  <si>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</si>
  <si>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</si>
  <si>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</si>
  <si>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</si>
  <si>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</si>
  <si>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</si>
  <si>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</si>
  <si>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</si>
  <si>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</si>
  <si>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</si>
  <si>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</si>
  <si>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</si>
  <si>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</si>
  <si>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</si>
  <si>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</si>
  <si>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</si>
  <si>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</si>
  <si>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</si>
  <si>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</si>
  <si>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</si>
  <si>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</si>
  <si>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</si>
  <si>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</si>
  <si>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</si>
  <si>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</si>
  <si>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</si>
  <si>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</si>
  <si>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</si>
  <si>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</si>
  <si>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</si>
  <si>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</si>
  <si>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</si>
  <si>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</si>
  <si>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</si>
  <si>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</si>
  <si>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</si>
  <si>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</si>
  <si>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</si>
  <si>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</si>
  <si>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</si>
  <si>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</si>
  <si>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</si>
  <si>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</si>
  <si>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</si>
  <si>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</si>
  <si>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</si>
  <si>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</si>
  <si>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</si>
  <si>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</si>
  <si>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</si>
  <si>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</si>
  <si>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</si>
  <si>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</si>
  <si>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</si>
  <si>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</si>
  <si>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</si>
  <si>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</si>
  <si>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</si>
  <si>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</si>
  <si>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</si>
  <si>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</si>
  <si>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</si>
  <si>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</si>
  <si>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</si>
  <si>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</si>
  <si>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</si>
  <si>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</si>
  <si>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</si>
  <si>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</si>
  <si>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</si>
  <si>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</si>
  <si>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</si>
  <si>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</si>
  <si>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</si>
  <si>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</si>
  <si>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</si>
  <si>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</si>
  <si>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</si>
  <si>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</si>
  <si>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</si>
  <si>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</si>
  <si>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</si>
  <si>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</si>
  <si>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</si>
  <si>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</si>
  <si>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</si>
  <si>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</si>
  <si>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</si>
  <si>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</si>
  <si>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</si>
  <si>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</si>
  <si>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</si>
  <si>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</si>
  <si>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</si>
  <si>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</si>
  <si>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</si>
  <si>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</si>
  <si>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</si>
  <si>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</si>
  <si>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</si>
  <si>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</si>
  <si>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</si>
  <si>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</si>
  <si>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</si>
  <si>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</si>
  <si>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</si>
  <si>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</si>
  <si>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</si>
  <si>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</si>
  <si>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</si>
  <si>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</si>
  <si>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</si>
  <si>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</si>
  <si>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</si>
  <si>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</si>
  <si>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</si>
  <si>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</si>
  <si>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</si>
  <si>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</si>
  <si>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</si>
  <si>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</si>
  <si>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</si>
  <si>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</si>
  <si>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</si>
  <si>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</si>
  <si>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</si>
  <si>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</si>
  <si>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</si>
  <si>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</si>
  <si>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</si>
  <si>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</si>
  <si>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</si>
  <si>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</si>
  <si>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</si>
  <si>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</si>
  <si>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</si>
  <si>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</si>
  <si>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</si>
  <si>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</si>
  <si>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</si>
  <si>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</si>
  <si>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</si>
  <si>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</si>
  <si>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</si>
  <si>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</si>
  <si>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</si>
  <si>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</si>
  <si>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</si>
  <si>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</si>
  <si>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</si>
  <si>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</si>
  <si>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</si>
  <si>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</si>
  <si>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</si>
  <si>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</si>
  <si>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</si>
  <si>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</si>
  <si>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</si>
  <si>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</si>
  <si>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</si>
  <si>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</si>
  <si>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</si>
  <si>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</si>
  <si>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</si>
  <si>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</si>
  <si>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</si>
  <si>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</si>
  <si>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</si>
  <si>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</si>
  <si>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</si>
  <si>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</si>
  <si>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</si>
  <si>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</si>
  <si>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</si>
  <si>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</si>
  <si>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</si>
  <si>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</si>
  <si>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</si>
  <si>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</si>
  <si>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</si>
  <si>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</si>
  <si>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</si>
  <si>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</si>
  <si>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</si>
  <si>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</si>
  <si>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</si>
  <si>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</si>
  <si>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</si>
  <si>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</si>
  <si>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</si>
  <si>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</si>
  <si>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</si>
  <si>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</si>
  <si>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</si>
  <si>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</si>
  <si>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</si>
  <si>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</si>
  <si>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</si>
  <si>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</si>
  <si>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</si>
  <si>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</si>
  <si>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</si>
  <si>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</si>
  <si>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</si>
  <si>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</si>
  <si>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</si>
  <si>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</si>
  <si>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</si>
  <si>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</si>
  <si>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</si>
  <si>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</si>
  <si>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</si>
  <si>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</si>
  <si>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</si>
  <si>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</si>
  <si>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</si>
  <si>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</si>
  <si>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</si>
  <si>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</si>
  <si>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</si>
  <si>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</si>
  <si>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</si>
  <si>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</si>
  <si>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</si>
  <si>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</si>
  <si>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</si>
  <si>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</si>
  <si>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</si>
  <si>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</si>
  <si>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</si>
  <si>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</si>
  <si>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</si>
  <si>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</si>
  <si>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</si>
  <si>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</si>
  <si>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</si>
  <si>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</si>
  <si>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</si>
  <si>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</si>
  <si>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</si>
  <si>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</si>
  <si>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</si>
  <si>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</si>
  <si>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</si>
  <si>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</si>
  <si>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</si>
  <si>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</si>
  <si>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</si>
  <si>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</si>
  <si>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</si>
  <si>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</si>
  <si>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</si>
  <si>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</si>
  <si>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</si>
  <si>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</si>
  <si>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</si>
  <si>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</si>
  <si>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</si>
  <si>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</si>
  <si>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</si>
  <si>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</si>
  <si>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</si>
  <si>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</si>
  <si>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</si>
  <si>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</si>
  <si>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</si>
  <si>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</si>
  <si>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</si>
  <si>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</si>
  <si>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</si>
  <si>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</si>
  <si>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</si>
  <si>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</si>
  <si>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</si>
  <si>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</si>
  <si>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</si>
  <si>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</si>
  <si>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</si>
  <si>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</si>
  <si>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</si>
  <si>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</si>
  <si>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</si>
  <si>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</si>
  <si>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</si>
  <si>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</si>
  <si>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</si>
  <si>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</si>
  <si>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</si>
  <si>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</si>
  <si>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</si>
  <si>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</si>
  <si>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</si>
  <si>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</si>
  <si>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</si>
  <si>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</si>
  <si>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</si>
  <si>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</si>
  <si>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</si>
  <si>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</si>
  <si>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</si>
  <si>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</si>
  <si>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</si>
  <si>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</si>
  <si>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</si>
  <si>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</si>
  <si>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</si>
  <si>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</si>
  <si>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</si>
  <si>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</si>
  <si>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</si>
  <si>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</si>
  <si>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</si>
  <si>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</si>
  <si>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</si>
  <si>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</si>
  <si>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</si>
  <si>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</si>
  <si>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</si>
  <si>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</si>
  <si>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</si>
  <si>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</si>
  <si>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</si>
  <si>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</si>
  <si>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</si>
  <si>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</si>
  <si>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</si>
  <si>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</si>
  <si>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</si>
  <si>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</si>
  <si>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</si>
  <si>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</si>
  <si>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</si>
  <si>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</si>
  <si>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</si>
  <si>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</si>
  <si>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</si>
  <si>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</si>
  <si>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</si>
  <si>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</si>
  <si>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</si>
  <si>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</si>
  <si>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</si>
  <si>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</si>
  <si>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</si>
  <si>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</si>
  <si>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</si>
  <si>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</si>
  <si>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</si>
  <si>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</si>
  <si>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</si>
  <si>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</si>
  <si>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</si>
  <si>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</si>
  <si>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</si>
  <si>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</si>
  <si>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</si>
  <si>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</si>
  <si>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</si>
  <si>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</si>
  <si>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</si>
  <si>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</si>
  <si>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</si>
  <si>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</si>
  <si>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</si>
  <si>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</si>
  <si>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</si>
  <si>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</si>
  <si>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</si>
  <si>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</si>
  <si>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</si>
  <si>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</si>
  <si>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</si>
  <si>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</si>
  <si>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</si>
  <si>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</si>
  <si>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</si>
  <si>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</si>
  <si>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</si>
  <si>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</si>
  <si>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</si>
  <si>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</si>
  <si>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</si>
  <si>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</si>
  <si>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</si>
  <si>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</si>
  <si>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</si>
  <si>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</si>
  <si>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</si>
  <si>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</si>
  <si>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</si>
  <si>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</si>
  <si>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</si>
  <si>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</si>
  <si>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</si>
  <si>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</si>
  <si>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</si>
  <si>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</si>
  <si>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</si>
  <si>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</si>
  <si>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</si>
  <si>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</si>
  <si>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</si>
  <si>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</si>
  <si>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</si>
  <si>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</si>
  <si>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</si>
  <si>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</si>
  <si>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</si>
  <si>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</si>
  <si>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</si>
  <si>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</si>
  <si>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</si>
  <si>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</si>
  <si>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</si>
  <si>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</si>
  <si>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</si>
  <si>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</si>
  <si>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</si>
  <si>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</si>
  <si>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</si>
  <si>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</si>
  <si>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</si>
  <si>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</si>
  <si>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</si>
  <si>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</si>
  <si>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</si>
  <si>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</si>
  <si>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</si>
  <si>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</si>
  <si>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</si>
  <si>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</si>
  <si>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</si>
  <si>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</si>
  <si>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</si>
  <si>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</si>
  <si>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</si>
  <si>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</si>
  <si>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</si>
  <si>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</si>
  <si>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</si>
  <si>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</si>
  <si>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</si>
  <si>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</si>
  <si>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</si>
  <si>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</si>
  <si>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</si>
  <si>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</si>
  <si>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</si>
  <si>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</si>
  <si>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</si>
  <si>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</si>
  <si>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</si>
  <si>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</si>
  <si>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</si>
  <si>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</si>
  <si>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</si>
  <si>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</si>
  <si>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</si>
  <si>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</si>
  <si>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</si>
  <si>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</si>
  <si>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</si>
  <si>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</si>
  <si>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</si>
  <si>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</si>
  <si>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</si>
  <si>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</si>
  <si>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</si>
  <si>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</si>
  <si>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</si>
  <si>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</si>
  <si>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</si>
  <si>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</si>
  <si>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</si>
  <si>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</si>
  <si>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</si>
  <si>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</si>
  <si>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</si>
  <si>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</si>
  <si>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</si>
  <si>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</si>
  <si>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</si>
  <si>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</si>
  <si>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</si>
  <si>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</si>
  <si>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</si>
  <si>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</si>
  <si>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</si>
  <si>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</si>
  <si>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</si>
  <si>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</si>
  <si>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</si>
  <si>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</si>
  <si>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</si>
  <si>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</si>
  <si>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</si>
  <si>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</si>
  <si>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</si>
  <si>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</si>
  <si>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</si>
  <si>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</si>
  <si>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</si>
  <si>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</si>
  <si>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</si>
  <si>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</si>
  <si>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</si>
  <si>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</si>
  <si>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</si>
  <si>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</si>
  <si>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</si>
  <si>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</si>
  <si>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</si>
  <si>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</si>
  <si>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</si>
  <si>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</si>
  <si>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</si>
  <si>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</si>
  <si>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</si>
  <si>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</si>
  <si>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</si>
  <si>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</si>
  <si>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</si>
  <si>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</si>
  <si>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</si>
  <si>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</si>
  <si>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</si>
  <si>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</si>
  <si>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</si>
  <si>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</si>
  <si>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</si>
  <si>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</si>
  <si>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</si>
  <si>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</si>
  <si>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</si>
  <si>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</si>
  <si>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</si>
  <si>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</si>
  <si>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</si>
  <si>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</si>
  <si>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</si>
  <si>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</si>
  <si>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</si>
  <si>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</si>
  <si>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</si>
  <si>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</si>
  <si>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</si>
  <si>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</si>
  <si>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</si>
  <si>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</si>
  <si>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</si>
  <si>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</si>
  <si>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</si>
  <si>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</si>
  <si>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</si>
  <si>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</si>
  <si>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</si>
  <si>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</si>
  <si>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</si>
  <si>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</si>
  <si>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</si>
  <si>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</si>
  <si>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</si>
  <si>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</si>
  <si>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</si>
  <si>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</si>
  <si>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</si>
  <si>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</si>
  <si>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</si>
  <si>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</si>
  <si>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</si>
  <si>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</si>
  <si>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</si>
  <si>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</si>
  <si>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</si>
  <si>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</si>
  <si>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</si>
  <si>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</si>
  <si>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</si>
  <si>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</si>
  <si>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</si>
  <si>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</si>
  <si>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</si>
  <si>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</si>
  <si>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</si>
  <si>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</si>
  <si>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</si>
  <si>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</si>
  <si>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</si>
  <si>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</si>
  <si>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</si>
  <si>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</si>
  <si>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</si>
  <si>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</si>
  <si>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</si>
  <si>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</si>
  <si>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</si>
  <si>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</si>
  <si>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</si>
  <si>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</si>
  <si>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</si>
  <si>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</si>
  <si>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</si>
  <si>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</si>
  <si>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</si>
  <si>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</si>
  <si>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</si>
  <si>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</si>
  <si>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</si>
  <si>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</si>
  <si>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</si>
  <si>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</si>
  <si>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</si>
  <si>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</si>
  <si>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</si>
  <si>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</si>
  <si>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</si>
  <si>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</si>
  <si>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</si>
  <si>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</si>
  <si>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</si>
  <si>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</si>
  <si>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</si>
  <si>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</si>
  <si>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</si>
  <si>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</si>
  <si>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</si>
  <si>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</si>
  <si>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</si>
  <si>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</si>
  <si>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</si>
  <si>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</si>
  <si>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</si>
  <si>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</si>
  <si>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</si>
  <si>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</si>
  <si>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</si>
  <si>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</si>
  <si>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</si>
  <si>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</si>
  <si>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</si>
  <si>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</si>
  <si>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</si>
  <si>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</si>
  <si>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</si>
  <si>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</si>
  <si>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</si>
  <si>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</si>
  <si>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</si>
  <si>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</si>
  <si>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</si>
  <si>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</si>
  <si>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</si>
  <si>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</si>
  <si>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</si>
  <si>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</si>
  <si>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</si>
  <si>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</si>
  <si>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</si>
  <si>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</si>
  <si>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</si>
  <si>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</si>
  <si>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</si>
  <si>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</si>
  <si>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</si>
  <si>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</si>
  <si>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</si>
  <si>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</si>
  <si>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</si>
  <si>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</si>
  <si>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</si>
  <si>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</si>
  <si>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</si>
  <si>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</si>
  <si>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</si>
  <si>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</si>
  <si>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</si>
  <si>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</si>
  <si>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</si>
  <si>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</si>
  <si>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</si>
  <si>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</si>
  <si>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</si>
  <si>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</si>
  <si>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</si>
  <si>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</si>
  <si>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</si>
  <si>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</si>
  <si>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</si>
  <si>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</si>
  <si>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</si>
  <si>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</si>
  <si>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</si>
  <si>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</si>
  <si>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</si>
  <si>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</si>
  <si>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</si>
  <si>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</si>
  <si>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</si>
  <si>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</si>
  <si>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</si>
  <si>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</si>
  <si>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</si>
  <si>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</si>
  <si>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</si>
  <si>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</si>
  <si>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</si>
  <si>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</si>
  <si>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</si>
  <si>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</si>
  <si>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</si>
  <si>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</si>
  <si>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</si>
  <si>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</si>
  <si>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</si>
  <si>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</si>
  <si>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</si>
  <si>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</si>
  <si>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</si>
  <si>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</si>
  <si>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</si>
  <si>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</si>
  <si>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</si>
  <si>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</si>
  <si>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</si>
  <si>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</si>
  <si>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</si>
  <si>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</si>
  <si>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</si>
  <si>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</si>
  <si>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</si>
  <si>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</si>
  <si>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</si>
  <si>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</si>
  <si>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</si>
  <si>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</si>
  <si>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</si>
  <si>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</si>
  <si>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</si>
  <si>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</si>
  <si>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</si>
  <si>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</si>
  <si>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</si>
  <si>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</si>
  <si>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</si>
  <si>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</si>
  <si>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</si>
  <si>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</si>
  <si>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</si>
  <si>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</si>
  <si>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</si>
  <si>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</si>
  <si>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</si>
  <si>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</si>
  <si>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</si>
  <si>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</si>
  <si>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</si>
  <si>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</si>
  <si>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</si>
  <si>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</si>
  <si>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</si>
  <si>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</si>
  <si>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</si>
  <si>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</si>
  <si>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</si>
  <si>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</si>
  <si>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</si>
  <si>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</si>
  <si>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</si>
  <si>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</si>
  <si>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</si>
  <si>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</si>
  <si>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</si>
  <si>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</si>
  <si>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</si>
  <si>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</si>
  <si>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</si>
  <si>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</si>
  <si>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</si>
  <si>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</si>
  <si>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</si>
  <si>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</si>
  <si>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</si>
  <si>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</si>
  <si>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</si>
  <si>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</si>
  <si>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</si>
  <si>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</si>
  <si>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</si>
  <si>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</si>
  <si>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</si>
  <si>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</si>
  <si>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</si>
  <si>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</si>
  <si>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</si>
  <si>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</si>
  <si>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</si>
  <si>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</si>
  <si>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</si>
  <si>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</si>
  <si>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</si>
  <si>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</si>
  <si>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</si>
  <si>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</si>
  <si>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</si>
  <si>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</si>
  <si>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</si>
  <si>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</si>
  <si>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</si>
  <si>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</si>
  <si>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</si>
  <si>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</si>
  <si>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</si>
  <si>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</si>
  <si>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</si>
  <si>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</si>
  <si>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</si>
  <si>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</si>
  <si>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</si>
  <si>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</si>
  <si>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</si>
  <si>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</si>
  <si>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</si>
  <si>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</si>
  <si>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</si>
  <si>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</si>
  <si>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</si>
  <si>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</si>
  <si>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</si>
  <si>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</si>
  <si>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</si>
  <si>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</si>
  <si>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</si>
  <si>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</si>
  <si>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</si>
  <si>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</si>
  <si>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</si>
  <si>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</si>
  <si>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</si>
  <si>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</si>
  <si>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</si>
  <si>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</si>
  <si>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</si>
  <si>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</si>
  <si>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</si>
  <si>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</si>
  <si>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</si>
  <si>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</si>
  <si>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</si>
  <si>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</si>
  <si>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</si>
  <si>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</si>
  <si>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</si>
  <si>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</si>
  <si>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</si>
  <si>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</si>
  <si>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</si>
  <si>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</si>
  <si>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</si>
  <si>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</si>
  <si>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</si>
  <si>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</si>
  <si>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</si>
  <si>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</si>
  <si>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</si>
  <si>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</si>
  <si>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</si>
  <si>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</si>
  <si>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</si>
  <si>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</si>
  <si>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</si>
  <si>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</si>
  <si>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</si>
  <si>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</si>
  <si>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</si>
  <si>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</si>
  <si>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</si>
  <si>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</si>
  <si>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</si>
  <si>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</si>
  <si>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</si>
  <si>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</si>
  <si>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</si>
  <si>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</si>
  <si>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</si>
  <si>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</si>
  <si>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</si>
  <si>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</si>
  <si>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</si>
  <si>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</si>
  <si>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</si>
  <si>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</si>
  <si>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</si>
  <si>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</si>
  <si>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</si>
  <si>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</si>
  <si>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</si>
  <si>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</si>
  <si>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</si>
  <si>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</si>
  <si>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</si>
  <si>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</si>
  <si>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</si>
  <si>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</si>
  <si>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</si>
  <si>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</si>
  <si>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</si>
  <si>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</si>
  <si>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</si>
  <si>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</si>
  <si>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</si>
  <si>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</si>
  <si>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</si>
  <si>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</si>
  <si>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</si>
  <si>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</si>
  <si>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</si>
  <si>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</si>
  <si>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</si>
  <si>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</si>
  <si>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</si>
  <si>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</si>
  <si>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</si>
  <si>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</si>
  <si>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</si>
  <si>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</si>
  <si>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</si>
  <si>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</si>
  <si>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</si>
  <si>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</si>
  <si>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</si>
  <si>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</si>
  <si>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</si>
  <si>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</si>
  <si>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</si>
  <si>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</si>
  <si>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</si>
  <si>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</si>
  <si>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</si>
  <si>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</si>
  <si>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</si>
  <si>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</si>
  <si>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</si>
  <si>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</si>
  <si>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</si>
  <si>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</si>
  <si>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</si>
  <si>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</si>
  <si>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</si>
  <si>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</si>
  <si>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</si>
  <si>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</si>
  <si>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</si>
  <si>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</si>
  <si>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</si>
  <si>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</si>
  <si>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</si>
  <si>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</si>
  <si>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</si>
  <si>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</si>
  <si>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</si>
  <si>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</si>
  <si>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</si>
  <si>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</si>
  <si>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</si>
  <si>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</si>
  <si>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</si>
  <si>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</si>
  <si>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</si>
  <si>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</si>
  <si>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</si>
  <si>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</si>
  <si>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</si>
  <si>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</si>
  <si>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</si>
  <si>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</si>
  <si>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</si>
  <si>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</si>
  <si>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</si>
  <si>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</si>
  <si>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</si>
  <si>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</si>
  <si>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</si>
  <si>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</si>
  <si>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</si>
  <si>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</si>
  <si>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</si>
  <si>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</si>
  <si>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</si>
  <si>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</si>
  <si>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</si>
  <si>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</si>
  <si>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</si>
  <si>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</si>
  <si>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</si>
  <si>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</si>
  <si>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</si>
  <si>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</si>
  <si>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</si>
  <si>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</si>
  <si>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</si>
  <si>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</si>
  <si>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</si>
  <si>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</si>
  <si>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</si>
  <si>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</si>
  <si>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</si>
  <si>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</si>
  <si>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</si>
  <si>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</si>
  <si>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</si>
  <si>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</si>
  <si>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</si>
  <si>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</si>
  <si>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</si>
  <si>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</si>
  <si>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</si>
  <si>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</si>
  <si>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</si>
  <si>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</si>
  <si>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</si>
  <si>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</si>
  <si>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</si>
  <si>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</si>
  <si>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</si>
  <si>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</si>
  <si>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</si>
  <si>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</si>
  <si>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</si>
  <si>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</si>
  <si>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</si>
  <si>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</si>
  <si>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</si>
  <si>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</si>
  <si>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</si>
  <si>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</si>
  <si>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</si>
  <si>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</si>
  <si>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</si>
  <si>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</si>
  <si>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</si>
  <si>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</si>
  <si>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</si>
  <si>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</si>
  <si>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</si>
  <si>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</si>
  <si>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</si>
  <si>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</si>
  <si>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</si>
  <si>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</si>
  <si>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</si>
  <si>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</si>
  <si>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</si>
  <si>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</si>
  <si>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</si>
  <si>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</si>
  <si>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</si>
  <si>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</si>
  <si>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</si>
  <si>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</si>
  <si>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</si>
  <si>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</si>
  <si>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</si>
  <si>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</si>
  <si>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</si>
  <si>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</si>
  <si>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</si>
  <si>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</si>
  <si>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</si>
  <si>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</si>
  <si>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</si>
  <si>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</si>
  <si>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</si>
  <si>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</si>
  <si>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</si>
  <si>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</si>
  <si>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</si>
  <si>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</si>
  <si>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</si>
  <si>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</si>
  <si>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</si>
  <si>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</si>
  <si>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</si>
  <si>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</si>
  <si>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</si>
  <si>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</si>
  <si>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</si>
  <si>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</si>
  <si>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</si>
  <si>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</si>
  <si>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</si>
  <si>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</si>
  <si>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</si>
  <si>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</si>
  <si>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</si>
  <si>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</si>
  <si>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</si>
  <si>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</si>
  <si>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</si>
  <si>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</si>
  <si>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</si>
  <si>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</si>
  <si>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</si>
  <si>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</si>
  <si>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</si>
  <si>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</si>
  <si>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</si>
  <si>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</si>
  <si>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</si>
  <si>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</si>
  <si>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</si>
  <si>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</si>
  <si>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</si>
  <si>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</si>
  <si>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</si>
  <si>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</si>
  <si>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</si>
  <si>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</si>
  <si>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</si>
  <si>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</si>
  <si>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</si>
  <si>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</si>
  <si>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</si>
  <si>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</si>
  <si>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</si>
  <si>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</si>
  <si>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</si>
  <si>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</si>
  <si>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</si>
  <si>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</si>
  <si>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</si>
  <si>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</si>
  <si>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</si>
  <si>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</si>
  <si>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</si>
  <si>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</si>
  <si>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</si>
  <si>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</si>
  <si>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</si>
  <si>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</si>
  <si>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</si>
  <si>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</si>
  <si>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</si>
  <si>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</si>
  <si>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</si>
  <si>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</si>
  <si>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</si>
  <si>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</si>
  <si>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</si>
  <si>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</si>
  <si>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</si>
  <si>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</si>
  <si>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</si>
  <si>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</si>
  <si>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</si>
  <si>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</si>
  <si>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</si>
  <si>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</si>
  <si>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</si>
  <si>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</si>
  <si>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</si>
  <si>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</si>
  <si>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</si>
  <si>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</si>
  <si>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</si>
  <si>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</si>
  <si>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</si>
  <si>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</si>
  <si>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</si>
  <si>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</si>
  <si>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</si>
  <si>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</si>
  <si>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</si>
  <si>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</si>
  <si>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</si>
  <si>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</si>
  <si>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</si>
  <si>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</si>
  <si>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</si>
  <si>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</si>
  <si>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</si>
  <si>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</si>
  <si>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</si>
  <si>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</si>
  <si>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</si>
  <si>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</si>
  <si>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</si>
  <si>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</si>
  <si>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</si>
  <si>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</si>
  <si>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</si>
  <si>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</si>
  <si>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</si>
  <si>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</si>
  <si>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</si>
  <si>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</si>
  <si>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</si>
  <si>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</si>
  <si>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</si>
  <si>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</si>
  <si>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</si>
  <si>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</si>
  <si>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</si>
  <si>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</si>
  <si>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</si>
  <si>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</si>
  <si>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</si>
  <si>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</si>
  <si>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</si>
  <si>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</si>
  <si>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</si>
  <si>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</si>
  <si>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</si>
  <si>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</si>
  <si>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</si>
  <si>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</si>
  <si>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</si>
  <si>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</si>
  <si>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</si>
  <si>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</si>
  <si>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</si>
  <si>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</si>
  <si>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</si>
  <si>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</si>
  <si>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</si>
  <si>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</si>
  <si>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</si>
  <si>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</si>
  <si>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</si>
  <si>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</si>
  <si>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</si>
  <si>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</si>
  <si>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</si>
  <si>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</si>
  <si>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</si>
  <si>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</si>
  <si>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</si>
  <si>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</si>
  <si>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</si>
  <si>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</si>
  <si>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</si>
  <si>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</si>
  <si>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</si>
  <si>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</si>
  <si>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</si>
  <si>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</si>
  <si>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</si>
  <si>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</si>
  <si>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</si>
  <si>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</si>
  <si>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</si>
  <si>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</si>
  <si>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</si>
  <si>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</si>
  <si>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</si>
  <si>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</si>
  <si>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</si>
  <si>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</si>
  <si>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</si>
  <si>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</si>
  <si>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</si>
  <si>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</si>
  <si>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</si>
  <si>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</si>
  <si>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</si>
  <si>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</si>
  <si>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</si>
  <si>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</si>
  <si>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</si>
  <si>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</si>
  <si>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</si>
  <si>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</si>
  <si>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</si>
  <si>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</si>
  <si>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</si>
  <si>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</si>
  <si>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</si>
  <si>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</si>
  <si>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</si>
  <si>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</si>
  <si>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</si>
  <si>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</si>
  <si>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</si>
  <si>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</si>
  <si>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</si>
  <si>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</si>
  <si>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</si>
  <si>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</si>
  <si>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</si>
  <si>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</si>
  <si>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</si>
  <si>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</si>
  <si>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</si>
  <si>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</si>
  <si>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</si>
  <si>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</si>
  <si>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</si>
  <si>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</si>
  <si>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</si>
  <si>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</si>
  <si>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</si>
  <si>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</si>
  <si>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</si>
  <si>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</si>
  <si>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</si>
  <si>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</si>
  <si>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</si>
  <si>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</si>
  <si>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</si>
  <si>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</si>
  <si>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</si>
  <si>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</si>
  <si>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</si>
  <si>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</si>
  <si>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</si>
  <si>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</si>
  <si>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</si>
  <si>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</si>
  <si>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</si>
  <si>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</si>
  <si>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</si>
  <si>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</si>
  <si>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</si>
  <si>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</si>
  <si>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</si>
  <si>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</si>
  <si>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</si>
  <si>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</si>
  <si>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</si>
  <si>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</si>
  <si>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</si>
  <si>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</si>
  <si>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</si>
  <si>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</si>
  <si>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</si>
  <si>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</si>
  <si>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</si>
  <si>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</si>
  <si>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</si>
  <si>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</si>
  <si>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</si>
  <si>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</si>
  <si>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</si>
  <si>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</si>
  <si>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</si>
  <si>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</si>
  <si>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</si>
  <si>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</si>
  <si>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</si>
  <si>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</si>
  <si>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</si>
  <si>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</si>
  <si>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</si>
  <si>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</si>
  <si>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</si>
  <si>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</si>
  <si>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</si>
  <si>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</si>
  <si>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</si>
  <si>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</si>
  <si>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</si>
  <si>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</si>
  <si>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</si>
  <si>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</si>
  <si>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</si>
  <si>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</si>
  <si>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</si>
  <si>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</si>
  <si>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</si>
  <si>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</si>
  <si>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</si>
  <si>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</si>
  <si>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</si>
  <si>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</si>
  <si>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</si>
  <si>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</si>
  <si>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</si>
  <si>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</si>
  <si>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</si>
  <si>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</si>
  <si>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</si>
  <si>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</si>
  <si>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</si>
  <si>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</si>
  <si>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</si>
  <si>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</si>
  <si>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</si>
  <si>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</si>
  <si>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</si>
  <si>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</si>
  <si>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</si>
  <si>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</si>
  <si>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</si>
  <si>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</si>
  <si>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</si>
  <si>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</si>
  <si>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</si>
  <si>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</si>
  <si>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</si>
  <si>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</si>
  <si>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</si>
  <si>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</si>
  <si>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</si>
  <si>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</si>
  <si>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</si>
  <si>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</si>
  <si>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</si>
  <si>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</si>
  <si>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</si>
  <si>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</si>
  <si>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</si>
  <si>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</si>
  <si>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</si>
  <si>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</si>
  <si>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</si>
  <si>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</si>
  <si>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</si>
  <si>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</si>
  <si>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</si>
  <si>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</si>
  <si>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</si>
  <si>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</si>
  <si>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</si>
  <si>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</si>
  <si>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</si>
  <si>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</si>
  <si>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</si>
  <si>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</si>
  <si>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</si>
  <si>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</si>
  <si>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</si>
  <si>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</si>
  <si>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</si>
  <si>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</si>
  <si>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</si>
  <si>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</si>
  <si>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</si>
  <si>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</si>
  <si>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</si>
  <si>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</si>
  <si>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</si>
  <si>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</si>
  <si>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</si>
  <si>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</si>
  <si>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</si>
  <si>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</si>
  <si>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</si>
  <si>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</si>
  <si>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</si>
  <si>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</si>
  <si>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</si>
  <si>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</si>
  <si>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</si>
  <si>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</si>
  <si>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</si>
  <si>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</si>
  <si>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</si>
  <si>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</si>
  <si>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</si>
  <si>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</si>
  <si>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</si>
  <si>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</si>
  <si>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</si>
  <si>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</si>
  <si>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</si>
  <si>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</si>
  <si>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</si>
  <si>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</si>
  <si>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</si>
  <si>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</si>
  <si>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</si>
  <si>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</si>
  <si>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</si>
  <si>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</si>
  <si>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</si>
  <si>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</si>
  <si>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</si>
  <si>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</si>
  <si>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</si>
  <si>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</si>
  <si>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</si>
  <si>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</si>
  <si>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</si>
  <si>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</si>
  <si>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</si>
  <si>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</si>
  <si>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</si>
  <si>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</si>
  <si>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</si>
  <si>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</si>
  <si>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</si>
  <si>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</si>
  <si>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</si>
  <si>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</si>
  <si>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</si>
  <si>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</si>
  <si>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</si>
  <si>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</si>
  <si>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</si>
  <si>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</si>
  <si>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</si>
  <si>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</si>
  <si>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</si>
  <si>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</si>
  <si>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</si>
  <si>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</si>
  <si>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</si>
  <si>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</si>
  <si>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</si>
  <si>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</si>
  <si>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</si>
  <si>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</si>
  <si>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</si>
  <si>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</si>
  <si>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</si>
  <si>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</si>
  <si>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</si>
  <si>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</si>
  <si>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</si>
  <si>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</si>
  <si>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</si>
  <si>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</si>
  <si>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</si>
  <si>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</si>
  <si>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</si>
  <si>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</si>
  <si>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</si>
  <si>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</si>
  <si>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</si>
  <si>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</si>
  <si>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</si>
  <si>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</si>
  <si>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</si>
  <si>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</si>
  <si>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</si>
  <si>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</si>
  <si>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</si>
  <si>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</si>
  <si>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</si>
  <si>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</si>
  <si>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</si>
  <si>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</si>
  <si>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</si>
  <si>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</si>
  <si>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</si>
  <si>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</si>
  <si>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</si>
  <si>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</si>
  <si>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</si>
  <si>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</si>
  <si>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</si>
  <si>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</si>
  <si>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</si>
  <si>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</si>
  <si>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</si>
  <si>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</si>
  <si>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</si>
  <si>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</si>
  <si>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</si>
  <si>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</si>
  <si>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</si>
  <si>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</si>
  <si>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</si>
  <si>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</si>
  <si>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</si>
  <si>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</si>
  <si>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</si>
  <si>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</si>
  <si>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</si>
  <si>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</si>
  <si>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</si>
  <si>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</si>
  <si>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</si>
  <si>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</si>
  <si>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</si>
  <si>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</si>
  <si>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</si>
  <si>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</si>
  <si>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</si>
  <si>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</si>
  <si>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</si>
  <si>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</si>
  <si>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</si>
  <si>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</si>
  <si>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</si>
  <si>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</si>
  <si>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</si>
  <si>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</si>
  <si>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</si>
  <si>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</si>
  <si>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</si>
  <si>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</si>
  <si>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</si>
  <si>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</si>
  <si>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</si>
  <si>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</si>
  <si>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</si>
  <si>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</si>
  <si>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</si>
  <si>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</si>
  <si>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</si>
  <si>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</si>
  <si>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</si>
  <si>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</si>
  <si>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</si>
  <si>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</si>
  <si>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</si>
  <si>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</si>
  <si>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</si>
  <si>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</si>
  <si>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</si>
  <si>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</si>
  <si>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</si>
  <si>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</si>
  <si>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</si>
  <si>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</si>
  <si>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</si>
  <si>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</si>
  <si>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</si>
  <si>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</si>
  <si>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</si>
  <si>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</si>
  <si>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</si>
  <si>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</si>
  <si>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</si>
  <si>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</si>
  <si>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</si>
  <si>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</si>
  <si>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</si>
  <si>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</si>
  <si>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</si>
  <si>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</si>
  <si>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</si>
  <si>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</si>
  <si>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</si>
  <si>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</si>
  <si>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</si>
  <si>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</si>
  <si>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</si>
  <si>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</si>
  <si>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</si>
  <si>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</si>
  <si>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</si>
  <si>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</si>
  <si>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</si>
  <si>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</si>
  <si>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</si>
  <si>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</si>
  <si>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</si>
  <si>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</si>
  <si>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</si>
  <si>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</si>
  <si>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</si>
  <si>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</si>
  <si>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</si>
  <si>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</si>
  <si>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</si>
  <si>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</si>
  <si>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</si>
  <si>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</si>
  <si>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</si>
  <si>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</si>
  <si>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</si>
  <si>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</si>
  <si>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</si>
  <si>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</si>
  <si>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</si>
  <si>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</si>
  <si>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</si>
  <si>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</si>
  <si>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</si>
  <si>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</si>
  <si>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</si>
  <si>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</si>
  <si>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</si>
  <si>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</si>
  <si>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</si>
  <si>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</si>
  <si>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</si>
  <si>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</si>
  <si>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</si>
  <si>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</si>
  <si>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</si>
  <si>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</si>
  <si>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</si>
  <si>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</si>
  <si>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</si>
  <si>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</si>
  <si>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</si>
  <si>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</si>
  <si>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</si>
  <si>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</si>
  <si>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</si>
  <si>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</si>
  <si>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</si>
  <si>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</si>
  <si>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</si>
  <si>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</si>
  <si>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</si>
  <si>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</si>
  <si>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</si>
  <si>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</si>
  <si>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</si>
  <si>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</si>
  <si>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</si>
  <si>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</si>
  <si>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</si>
  <si>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</si>
  <si>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</si>
  <si>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</si>
  <si>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</si>
  <si>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</si>
  <si>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</si>
  <si>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</si>
  <si>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</si>
  <si>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</si>
  <si>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</si>
  <si>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</si>
  <si>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</si>
  <si>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</si>
  <si>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</si>
  <si>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</si>
  <si>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</si>
  <si>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</si>
  <si>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</si>
  <si>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</si>
  <si>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</si>
  <si>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</si>
  <si>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</si>
  <si>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</si>
  <si>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</si>
  <si>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</si>
  <si>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</si>
  <si>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</si>
  <si>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</si>
  <si>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</si>
  <si>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</si>
  <si>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</si>
  <si>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</si>
  <si>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</si>
  <si>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</si>
  <si>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</si>
  <si>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</si>
  <si>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</si>
  <si>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</si>
  <si>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</si>
  <si>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</si>
  <si>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</si>
  <si>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</si>
  <si>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</si>
  <si>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</si>
  <si>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</si>
  <si>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</si>
  <si>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</si>
  <si>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</si>
  <si>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</si>
  <si>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</si>
  <si>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</si>
  <si>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</si>
  <si>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</si>
  <si>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</si>
  <si>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</si>
  <si>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</si>
  <si>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</si>
  <si>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</si>
  <si>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</si>
  <si>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</si>
  <si>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</si>
  <si>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</si>
  <si>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</si>
  <si>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</si>
  <si>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</si>
  <si>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</si>
  <si>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</si>
  <si>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</si>
  <si>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</si>
  <si>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</si>
  <si>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</si>
  <si>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</si>
  <si>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</si>
  <si>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</si>
  <si>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</si>
  <si>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</si>
  <si>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</si>
  <si>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</si>
  <si>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</si>
  <si>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</si>
  <si>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</si>
  <si>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</si>
  <si>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</si>
  <si>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</si>
  <si>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</si>
  <si>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</si>
  <si>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</si>
  <si>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</si>
  <si>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</si>
  <si>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</si>
  <si>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</si>
  <si>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</si>
  <si>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</si>
  <si>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</si>
  <si>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</si>
  <si>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</si>
  <si>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</si>
  <si>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</si>
  <si>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</si>
  <si>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</si>
  <si>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</si>
  <si>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</si>
  <si>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</si>
  <si>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</si>
  <si>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</si>
  <si>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</si>
  <si>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</si>
  <si>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</si>
  <si>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</si>
  <si>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</si>
  <si>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</si>
  <si>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</si>
  <si>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</si>
  <si>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</si>
  <si>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</si>
  <si>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</si>
  <si>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</si>
  <si>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</si>
  <si>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</si>
  <si>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</si>
  <si>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</si>
  <si>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</si>
  <si>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</si>
  <si>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</si>
  <si>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</si>
  <si>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</si>
  <si>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</si>
  <si>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</si>
  <si>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</si>
  <si>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</si>
  <si>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</si>
  <si>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</si>
  <si>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</si>
  <si>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</si>
  <si>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</si>
  <si>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</si>
  <si>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</si>
  <si>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</si>
  <si>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</si>
  <si>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</si>
  <si>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</si>
  <si>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</si>
  <si>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</si>
  <si>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</si>
  <si>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</si>
  <si>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</si>
  <si>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</si>
  <si>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</si>
  <si>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</si>
  <si>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</si>
  <si>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</si>
  <si>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</si>
  <si>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</si>
  <si>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</si>
  <si>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</si>
  <si>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</si>
  <si>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</si>
  <si>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</si>
  <si>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</si>
  <si>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</si>
  <si>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</si>
  <si>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</si>
  <si>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</si>
  <si>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</si>
  <si>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</si>
  <si>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</si>
  <si>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</si>
  <si>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</si>
  <si>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</si>
  <si>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</si>
  <si>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</si>
  <si>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</si>
  <si>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</si>
  <si>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</si>
  <si>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</si>
  <si>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</si>
  <si>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</si>
  <si>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</si>
  <si>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</si>
  <si>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</si>
  <si>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</si>
  <si>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</si>
  <si>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</si>
  <si>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</si>
  <si>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</si>
  <si>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</si>
  <si>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</si>
  <si>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</si>
  <si>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</si>
  <si>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</si>
  <si>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</si>
  <si>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</si>
  <si>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</si>
  <si>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</si>
  <si>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</si>
  <si>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</si>
  <si>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</si>
  <si>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</si>
  <si>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</si>
  <si>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</si>
  <si>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</si>
  <si>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</si>
  <si>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</si>
  <si>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</si>
  <si>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</si>
  <si>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</si>
  <si>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</si>
  <si>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</si>
  <si>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</si>
  <si>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</si>
  <si>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</si>
  <si>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</si>
  <si>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</si>
  <si>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</si>
  <si>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</si>
  <si>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</si>
  <si>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</si>
  <si>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</si>
  <si>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</si>
  <si>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</si>
  <si>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</si>
  <si>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</si>
  <si>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</si>
  <si>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</si>
  <si>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</si>
  <si>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</si>
  <si>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</si>
  <si>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</si>
  <si>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</si>
  <si>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</si>
  <si>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</si>
  <si>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</si>
  <si>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</si>
  <si>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</si>
  <si>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</si>
  <si>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</si>
  <si>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</si>
  <si>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</si>
  <si>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</si>
  <si>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</si>
  <si>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</si>
  <si>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</si>
  <si>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</si>
  <si>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</si>
  <si>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</si>
  <si>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</si>
  <si>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</si>
  <si>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</si>
  <si>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</si>
  <si>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</si>
  <si>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</si>
  <si>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</si>
  <si>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</si>
  <si>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</si>
  <si>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</si>
  <si>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</si>
  <si>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</si>
  <si>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</si>
  <si>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</si>
  <si>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</si>
  <si>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</si>
  <si>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</si>
  <si>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</si>
  <si>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</si>
  <si>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</si>
  <si>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</si>
  <si>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</si>
  <si>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</si>
  <si>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</si>
  <si>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</si>
  <si>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</si>
  <si>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</si>
  <si>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</si>
  <si>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</si>
  <si>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</si>
  <si>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</si>
  <si>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</si>
  <si>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</si>
  <si>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</si>
  <si>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</si>
  <si>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</si>
  <si>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</si>
  <si>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</si>
  <si>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</si>
  <si>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</si>
  <si>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</si>
  <si>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</si>
  <si>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</si>
  <si>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</si>
  <si>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</si>
  <si>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</si>
  <si>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</si>
  <si>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</si>
  <si>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</si>
  <si>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</si>
  <si>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</si>
  <si>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</si>
  <si>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</si>
  <si>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</si>
  <si>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</si>
  <si>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</si>
  <si>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</si>
  <si>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</si>
  <si>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</si>
  <si>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</si>
  <si>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</si>
  <si>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</si>
  <si>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</si>
  <si>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</si>
  <si>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</si>
  <si>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</si>
  <si>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</si>
  <si>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</si>
  <si>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</si>
  <si>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</si>
  <si>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</si>
  <si>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</si>
  <si>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</si>
  <si>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</si>
  <si>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</si>
  <si>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</si>
  <si>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</si>
  <si>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</si>
  <si>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</si>
  <si>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</si>
  <si>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</si>
  <si>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</si>
  <si>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</si>
  <si>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</si>
  <si>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</si>
  <si>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</si>
  <si>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</si>
  <si>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</si>
  <si>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</si>
  <si>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</si>
  <si>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</si>
  <si>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</si>
  <si>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</si>
  <si>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</si>
  <si>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</si>
  <si>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</si>
  <si>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</si>
  <si>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</si>
  <si>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</si>
  <si>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</si>
  <si>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</si>
  <si>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</si>
  <si>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</si>
  <si>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</si>
  <si>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</si>
  <si>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</si>
  <si>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</si>
  <si>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</si>
  <si>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</si>
  <si>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</si>
  <si>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</si>
  <si>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</si>
  <si>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</si>
  <si>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</si>
  <si>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</si>
  <si>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</si>
  <si>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</si>
  <si>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</si>
  <si>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</si>
  <si>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</si>
  <si>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</si>
  <si>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</si>
  <si>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</si>
  <si>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</si>
  <si>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</si>
  <si>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</si>
  <si>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</si>
  <si>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</si>
  <si>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</si>
  <si>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</si>
  <si>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</si>
  <si>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</si>
  <si>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</si>
  <si>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</si>
  <si>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</si>
  <si>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</si>
  <si>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</si>
  <si>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</si>
  <si>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</si>
  <si>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</si>
  <si>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</si>
  <si>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</si>
  <si>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</si>
  <si>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</si>
  <si>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</si>
  <si>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</si>
  <si>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</si>
  <si>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</si>
  <si>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</si>
  <si>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</si>
  <si>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</si>
  <si>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</si>
  <si>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</si>
  <si>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</si>
  <si>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</si>
  <si>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</si>
  <si>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</si>
  <si>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</si>
  <si>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</si>
  <si>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</si>
  <si>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</si>
  <si>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</si>
  <si>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</si>
  <si>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</si>
  <si>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</si>
  <si>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</si>
  <si>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</si>
  <si>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</si>
  <si>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</si>
  <si>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</si>
  <si>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</si>
  <si>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</si>
  <si>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</si>
  <si>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</si>
  <si>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</si>
  <si>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</si>
  <si>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</si>
  <si>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</si>
  <si>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</si>
  <si>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</si>
  <si>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</si>
  <si>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</si>
  <si>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</si>
  <si>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</si>
  <si>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</si>
  <si>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</si>
  <si>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</si>
  <si>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</si>
  <si>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</si>
  <si>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</si>
  <si>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</si>
  <si>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</si>
  <si>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</si>
  <si>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</si>
  <si>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</si>
  <si>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</si>
  <si>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</si>
  <si>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</si>
  <si>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</si>
  <si>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</si>
  <si>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</si>
  <si>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</si>
  <si>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</si>
  <si>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</si>
  <si>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</si>
  <si>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</si>
  <si>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</si>
  <si>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</si>
  <si>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</si>
  <si>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</si>
  <si>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</si>
  <si>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</si>
  <si>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</si>
  <si>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</si>
  <si>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</si>
  <si>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</si>
  <si>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</si>
  <si>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</si>
  <si>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</si>
  <si>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</si>
  <si>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</si>
  <si>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</si>
  <si>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</si>
  <si>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</si>
  <si>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</si>
  <si>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</si>
  <si>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</si>
  <si>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</si>
  <si>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</si>
  <si>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</si>
  <si>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</si>
  <si>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</si>
  <si>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</si>
  <si>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</si>
  <si>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</si>
  <si>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</si>
  <si>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</si>
  <si>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</si>
  <si>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</si>
  <si>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</si>
  <si>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</si>
  <si>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</si>
  <si>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</si>
  <si>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</si>
  <si>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</si>
  <si>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</si>
  <si>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</si>
  <si>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</si>
  <si>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</si>
  <si>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</si>
  <si>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</si>
  <si>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</si>
  <si>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</si>
  <si>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</si>
  <si>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</si>
  <si>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</si>
  <si>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</si>
  <si>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</si>
  <si>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</si>
  <si>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</si>
  <si>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</si>
  <si>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</si>
  <si>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</si>
  <si>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</si>
  <si>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</si>
  <si>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</si>
  <si>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</si>
  <si>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</si>
  <si>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</si>
  <si>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</si>
  <si>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</si>
  <si>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</si>
  <si>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</si>
  <si>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</si>
  <si>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</si>
  <si>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</si>
  <si>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</si>
  <si>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</si>
  <si>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</si>
  <si>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</si>
  <si>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</si>
  <si>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</si>
  <si>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</si>
  <si>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</si>
  <si>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</si>
  <si>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</si>
  <si>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</si>
  <si>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</si>
  <si>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</si>
  <si>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</si>
  <si>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</si>
  <si>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</si>
  <si>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</si>
  <si>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</si>
  <si>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</si>
  <si>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</si>
  <si>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</si>
  <si>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</si>
  <si>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</si>
  <si>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</si>
  <si>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</si>
  <si>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</si>
  <si>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</si>
  <si>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</si>
  <si>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</si>
  <si>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</si>
  <si>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</si>
  <si>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</si>
  <si>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</si>
  <si>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</si>
  <si>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</si>
  <si>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</si>
  <si>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</si>
  <si>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</si>
  <si>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</si>
  <si>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</si>
  <si>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</si>
  <si>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</si>
  <si>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</si>
  <si>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</si>
  <si>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</si>
  <si>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</si>
  <si>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</si>
  <si>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</si>
  <si>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</si>
  <si>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</si>
  <si>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</si>
  <si>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</si>
  <si>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</si>
  <si>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</si>
  <si>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</si>
  <si>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</si>
  <si>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</si>
  <si>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</si>
  <si>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</si>
  <si>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</si>
  <si>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</si>
  <si>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</si>
  <si>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</si>
  <si>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</si>
  <si>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</si>
  <si>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</si>
  <si>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</si>
  <si>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</si>
  <si>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</si>
  <si>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</si>
  <si>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</si>
  <si>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</si>
  <si>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</si>
  <si>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</si>
  <si>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</si>
  <si>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</si>
  <si>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</si>
  <si>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</si>
  <si>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</si>
  <si>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</si>
  <si>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</si>
  <si>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</si>
  <si>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</si>
  <si>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</si>
  <si>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</si>
  <si>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</si>
  <si>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</si>
  <si>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</si>
  <si>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</si>
  <si>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</si>
  <si>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</si>
  <si>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</si>
  <si>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</si>
  <si>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</si>
  <si>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</si>
  <si>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</si>
  <si>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</si>
  <si>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</si>
  <si>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</si>
  <si>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</si>
  <si>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</si>
  <si>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</si>
  <si>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</si>
  <si>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</si>
  <si>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</si>
  <si>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</si>
  <si>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</si>
  <si>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</si>
  <si>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</si>
  <si>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</si>
  <si>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</si>
  <si>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</si>
  <si>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</si>
  <si>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</si>
  <si>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</si>
  <si>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</si>
  <si>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</si>
  <si>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</si>
  <si>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</si>
  <si>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</si>
  <si>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</si>
  <si>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</si>
  <si>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</si>
  <si>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</si>
  <si>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</si>
  <si>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</si>
  <si>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</si>
  <si>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</si>
  <si>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</si>
  <si>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</si>
  <si>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</si>
  <si>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</si>
  <si>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</si>
  <si>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</si>
  <si>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</si>
  <si>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</si>
  <si>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</si>
  <si>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</si>
  <si>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</si>
  <si>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</si>
  <si>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</si>
  <si>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</si>
  <si>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</si>
  <si>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</si>
  <si>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</si>
  <si>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</si>
  <si>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</si>
  <si>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</si>
  <si>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</si>
  <si>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</si>
  <si>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</si>
  <si>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</si>
  <si>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</si>
  <si>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</si>
  <si>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</si>
  <si>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</si>
  <si>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</si>
  <si>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</si>
  <si>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</si>
  <si>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</si>
  <si>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</si>
  <si>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</si>
  <si>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</si>
  <si>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</si>
  <si>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</si>
  <si>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</si>
  <si>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</si>
  <si>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</si>
  <si>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</si>
  <si>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</si>
  <si>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</si>
  <si>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</si>
  <si>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</si>
  <si>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</si>
  <si>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</si>
  <si>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</si>
  <si>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</si>
  <si>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</si>
  <si>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</si>
  <si>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</si>
  <si>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</si>
  <si>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</si>
  <si>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</si>
  <si>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</si>
  <si>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</si>
  <si>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</si>
  <si>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</si>
  <si>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</si>
  <si>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</si>
  <si>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</si>
  <si>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</si>
  <si>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</si>
  <si>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</si>
  <si>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</si>
  <si>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</si>
  <si>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</si>
  <si>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</si>
  <si>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</si>
  <si>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</si>
  <si>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</si>
  <si>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</si>
  <si>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</si>
  <si>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</si>
  <si>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</si>
  <si>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</si>
  <si>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</si>
  <si>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</si>
  <si>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</si>
  <si>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</si>
  <si>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</si>
  <si>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</si>
  <si>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</si>
  <si>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</si>
  <si>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</si>
  <si>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</si>
  <si>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</si>
  <si>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</si>
  <si>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</si>
  <si>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</si>
  <si>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</si>
  <si>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</si>
  <si>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</si>
  <si>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</si>
  <si>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</si>
  <si>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</si>
  <si>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</si>
  <si>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</si>
  <si>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</si>
  <si>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</si>
  <si>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</si>
  <si>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</si>
  <si>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</si>
  <si>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</si>
  <si>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</si>
  <si>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</si>
  <si>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</si>
  <si>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</si>
  <si>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</si>
  <si>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</si>
  <si>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</si>
  <si>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</si>
  <si>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</si>
  <si>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</si>
  <si>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</si>
  <si>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</si>
  <si>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</si>
  <si>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</si>
  <si>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</si>
  <si>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</si>
  <si>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</si>
  <si>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</si>
  <si>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</si>
  <si>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</si>
  <si>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</si>
  <si>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</si>
  <si>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</si>
  <si>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</si>
  <si>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</si>
  <si>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</si>
  <si>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</si>
  <si>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</si>
  <si>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</si>
  <si>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</si>
  <si>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</si>
  <si>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</si>
  <si>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</si>
  <si>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</si>
  <si>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</si>
  <si>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</si>
  <si>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</si>
  <si>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</si>
  <si>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</si>
  <si>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</si>
  <si>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</si>
  <si>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</si>
  <si>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</si>
  <si>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</si>
  <si>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</si>
  <si>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</si>
  <si>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</si>
  <si>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</si>
  <si>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</si>
  <si>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</si>
  <si>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</si>
  <si>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</si>
  <si>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</si>
  <si>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</si>
  <si>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</si>
  <si>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</si>
  <si>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</si>
  <si>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</si>
  <si>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</si>
  <si>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</si>
  <si>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</si>
  <si>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</si>
  <si>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</si>
  <si>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</si>
  <si>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</si>
  <si>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</si>
  <si>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</si>
  <si>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</si>
  <si>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</si>
  <si>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</si>
  <si>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</si>
  <si>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</si>
  <si>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</si>
  <si>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</si>
  <si>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</si>
  <si>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</si>
  <si>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</si>
  <si>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</si>
  <si>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</si>
  <si>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</si>
  <si>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</si>
  <si>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</si>
  <si>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</si>
  <si>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</si>
  <si>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</si>
  <si>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</si>
  <si>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</si>
  <si>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</si>
  <si>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</si>
  <si>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</si>
  <si>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</si>
  <si>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</si>
  <si>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</si>
  <si>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</si>
  <si>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</si>
  <si>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</si>
  <si>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</si>
  <si>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</si>
  <si>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</si>
  <si>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</si>
  <si>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</si>
  <si>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</si>
  <si>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</si>
  <si>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</si>
  <si>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</si>
  <si>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</si>
  <si>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</si>
  <si>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</si>
  <si>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</si>
  <si>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</si>
  <si>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</si>
  <si>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</si>
  <si>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</si>
  <si>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</si>
  <si>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</si>
  <si>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</si>
  <si>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</si>
  <si>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</si>
  <si>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</si>
  <si>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</si>
  <si>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</si>
  <si>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</si>
  <si>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</si>
  <si>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</si>
  <si>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</si>
  <si>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</si>
  <si>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</si>
  <si>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</si>
  <si>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</si>
  <si>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</si>
  <si>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</si>
  <si>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</si>
  <si>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</si>
  <si>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</si>
  <si>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</si>
  <si>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</si>
  <si>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</si>
  <si>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</si>
  <si>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</si>
  <si>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</si>
  <si>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</si>
  <si>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</si>
  <si>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</si>
  <si>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</si>
  <si>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</si>
  <si>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</si>
  <si>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</si>
  <si>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</si>
  <si>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</si>
  <si>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</si>
  <si>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</si>
  <si>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</si>
  <si>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</si>
  <si>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</si>
  <si>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</si>
  <si>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</si>
  <si>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</si>
  <si>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</si>
  <si>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</si>
  <si>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</si>
  <si>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</si>
  <si>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</si>
  <si>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</si>
  <si>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</si>
  <si>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</si>
  <si>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</si>
  <si>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</si>
  <si>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</si>
  <si>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</si>
  <si>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</si>
  <si>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</si>
  <si>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</si>
  <si>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</si>
  <si>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</si>
  <si>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</si>
  <si>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</si>
  <si>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</si>
  <si>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</si>
  <si>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</si>
  <si>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</si>
  <si>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</si>
  <si>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</si>
  <si>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</si>
  <si>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</si>
  <si>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</si>
  <si>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</si>
  <si>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</si>
  <si>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</si>
  <si>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</si>
  <si>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</si>
  <si>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</si>
  <si>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</si>
  <si>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</si>
  <si>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</si>
  <si>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</si>
  <si>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</si>
  <si>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</si>
  <si>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</si>
  <si>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</si>
  <si>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</si>
  <si>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</si>
  <si>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</si>
  <si>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</si>
  <si>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</si>
  <si>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</si>
  <si>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</si>
  <si>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</si>
  <si>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</si>
  <si>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</si>
  <si>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</si>
  <si>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</si>
  <si>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</si>
  <si>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</si>
  <si>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</si>
  <si>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</si>
  <si>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</si>
  <si>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</si>
  <si>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</si>
  <si>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</si>
  <si>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</si>
  <si>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</si>
  <si>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</si>
  <si>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</si>
  <si>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</si>
  <si>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</si>
  <si>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</si>
  <si>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</si>
  <si>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</si>
  <si>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</si>
  <si>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</si>
  <si>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</si>
  <si>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</si>
  <si>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</si>
  <si>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</si>
  <si>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</si>
  <si>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</si>
  <si>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</si>
  <si>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</si>
  <si>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</si>
  <si>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</si>
  <si>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</si>
  <si>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</si>
  <si>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</si>
  <si>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</si>
  <si>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</si>
  <si>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</si>
  <si>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</si>
  <si>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</si>
  <si>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</si>
  <si>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</si>
  <si>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</si>
  <si>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</si>
  <si>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</si>
  <si>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</si>
  <si>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</si>
  <si>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</si>
  <si>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</si>
  <si>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</si>
  <si>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</si>
  <si>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</si>
  <si>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</si>
  <si>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</si>
  <si>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</si>
  <si>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</si>
  <si>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</si>
  <si>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</si>
  <si>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</si>
  <si>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</si>
  <si>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</si>
  <si>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</si>
  <si>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</si>
  <si>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</si>
  <si>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</si>
  <si>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</si>
  <si>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</si>
  <si>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</si>
  <si>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</si>
  <si>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</si>
  <si>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</si>
  <si>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</si>
  <si>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</si>
  <si>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</si>
  <si>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</si>
  <si>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</si>
  <si>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</si>
  <si>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</si>
  <si>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</si>
  <si>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</si>
  <si>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</si>
  <si>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</si>
  <si>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</si>
  <si>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</si>
  <si>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</si>
  <si>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</si>
  <si>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</si>
  <si>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</si>
  <si>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</si>
  <si>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</si>
  <si>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</si>
  <si>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</si>
  <si>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</si>
  <si>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</si>
  <si>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</si>
  <si>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</si>
  <si>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</si>
  <si>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</si>
  <si>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</si>
  <si>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</si>
  <si>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</si>
  <si>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</si>
  <si>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</si>
  <si>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</si>
  <si>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</si>
  <si>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</si>
  <si>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</si>
  <si>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</si>
  <si>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</si>
  <si>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</si>
  <si>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</si>
  <si>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</si>
  <si>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</si>
  <si>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</si>
  <si>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</si>
  <si>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</si>
  <si>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</si>
  <si>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</si>
  <si>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</si>
  <si>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</si>
  <si>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</si>
  <si>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</si>
  <si>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</si>
  <si>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</si>
  <si>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</si>
  <si>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</si>
  <si>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</si>
  <si>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</si>
  <si>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</si>
  <si>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</si>
  <si>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</si>
  <si>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</si>
  <si>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</si>
  <si>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</si>
  <si>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</si>
  <si>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</si>
  <si>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</si>
  <si>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</si>
  <si>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</si>
  <si>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</si>
  <si>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</si>
  <si>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</si>
  <si>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</si>
  <si>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</si>
  <si>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</si>
  <si>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</si>
  <si>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</si>
  <si>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</si>
  <si>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</si>
  <si>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</si>
  <si>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</si>
  <si>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</si>
  <si>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</si>
  <si>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</si>
  <si>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</si>
  <si>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</si>
  <si>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</si>
  <si>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</si>
  <si>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</si>
  <si>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</si>
  <si>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</si>
  <si>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</si>
  <si>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</si>
  <si>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</si>
  <si>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</si>
  <si>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</si>
  <si>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</si>
  <si>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</si>
  <si>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</si>
  <si>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</si>
  <si>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</si>
  <si>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</si>
  <si>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</si>
  <si>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</si>
  <si>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</si>
  <si>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</si>
  <si>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</si>
  <si>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</si>
  <si>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</si>
  <si>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</si>
  <si>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</si>
  <si>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</si>
  <si>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</si>
  <si>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</si>
  <si>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</si>
  <si>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</si>
  <si>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</si>
  <si>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</si>
  <si>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</si>
  <si>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</si>
  <si>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</si>
  <si>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</si>
  <si>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</si>
  <si>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</si>
  <si>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</si>
  <si>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</si>
  <si>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</si>
  <si>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</si>
  <si>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</si>
  <si>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</si>
  <si>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</si>
  <si>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</si>
  <si>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</si>
  <si>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</si>
  <si>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</si>
  <si>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</si>
  <si>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</si>
  <si>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</si>
  <si>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</si>
  <si>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</si>
  <si>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</si>
  <si>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</si>
  <si>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</si>
  <si>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</si>
  <si>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</si>
  <si>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</si>
  <si>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</si>
  <si>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</si>
  <si>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</si>
  <si>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</si>
  <si>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</si>
  <si>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</si>
  <si>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</si>
  <si>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</si>
  <si>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</si>
  <si>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</si>
  <si>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</si>
  <si>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</si>
  <si>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</si>
  <si>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</si>
  <si>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</si>
  <si>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</si>
  <si>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</si>
  <si>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</si>
  <si>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</si>
  <si>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</si>
  <si>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</si>
  <si>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</si>
  <si>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</si>
  <si>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</si>
  <si>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</si>
  <si>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</si>
  <si>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</si>
  <si>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</si>
  <si>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</si>
  <si>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</si>
  <si>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</si>
  <si>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</si>
  <si>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</si>
  <si>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</si>
  <si>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</si>
  <si>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</si>
  <si>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</si>
  <si>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</si>
  <si>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</si>
  <si>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</si>
  <si>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</si>
  <si>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</si>
  <si>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</si>
  <si>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</si>
  <si>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</si>
  <si>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</si>
  <si>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</si>
  <si>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</si>
  <si>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</si>
  <si>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</si>
  <si>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</si>
  <si>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</si>
  <si>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</si>
  <si>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</si>
  <si>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</si>
  <si>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</si>
  <si>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</si>
  <si>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</si>
  <si>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</si>
  <si>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</si>
  <si>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</si>
  <si>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</si>
  <si>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</si>
  <si>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</si>
  <si>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</si>
  <si>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</si>
  <si>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</si>
  <si>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</si>
  <si>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</si>
  <si>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</si>
  <si>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</si>
  <si>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</si>
  <si>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</si>
  <si>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</si>
  <si>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</si>
  <si>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</si>
  <si>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</si>
  <si>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</si>
  <si>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</si>
  <si>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</si>
  <si>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</si>
  <si>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</si>
  <si>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</si>
  <si>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</si>
  <si>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</si>
  <si>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</si>
  <si>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</si>
  <si>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</si>
  <si>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</si>
  <si>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</si>
  <si>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</si>
  <si>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</si>
  <si>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</si>
  <si>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</si>
  <si>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</si>
  <si>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</si>
  <si>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</si>
  <si>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</si>
  <si>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</si>
  <si>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</si>
  <si>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</si>
  <si>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</si>
  <si>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</si>
  <si>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</si>
  <si>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</si>
  <si>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</si>
  <si>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</si>
  <si>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</si>
  <si>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</si>
  <si>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</si>
  <si>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</si>
  <si>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</si>
  <si>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</si>
  <si>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</si>
  <si>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</si>
  <si>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</si>
  <si>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</si>
  <si>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</si>
  <si>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</si>
  <si>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</si>
  <si>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</si>
  <si>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</si>
  <si>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</si>
  <si>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</si>
  <si>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</si>
  <si>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</si>
  <si>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</si>
  <si>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</si>
  <si>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</si>
  <si>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</si>
  <si>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</si>
  <si>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</si>
  <si>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</si>
  <si>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</si>
  <si>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</si>
  <si>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</si>
  <si>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</si>
  <si>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</si>
  <si>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</si>
  <si>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</si>
  <si>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</si>
  <si>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</si>
  <si>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</si>
  <si>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</si>
  <si>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</si>
  <si>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</si>
  <si>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</si>
  <si>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</si>
  <si>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</si>
  <si>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</si>
  <si>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</si>
  <si>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</si>
  <si>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</si>
  <si>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</si>
  <si>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</si>
  <si>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</si>
  <si>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</si>
  <si>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</si>
  <si>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</si>
  <si>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</si>
  <si>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</si>
  <si>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</si>
  <si>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</si>
  <si>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</si>
  <si>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</si>
  <si>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</si>
  <si>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</si>
  <si>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</si>
  <si>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</si>
  <si>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</si>
  <si>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</si>
  <si>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</si>
  <si>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</si>
  <si>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</si>
  <si>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</si>
  <si>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</si>
  <si>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</si>
  <si>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</si>
  <si>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</si>
  <si>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</si>
  <si>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</si>
  <si>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</si>
  <si>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</si>
  <si>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</si>
  <si>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</si>
  <si>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</si>
  <si>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</si>
  <si>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</si>
  <si>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</si>
  <si>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</si>
  <si>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</si>
  <si>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</si>
  <si>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</si>
  <si>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</si>
  <si>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</si>
  <si>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</si>
  <si>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</si>
  <si>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</si>
  <si>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</si>
  <si>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</si>
  <si>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</si>
  <si>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</si>
  <si>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</si>
  <si>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</si>
  <si>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</si>
  <si>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</si>
  <si>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</si>
  <si>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</si>
  <si>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</si>
  <si>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</si>
  <si>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</si>
  <si>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</si>
  <si>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</si>
  <si>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</si>
  <si>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</si>
  <si>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</si>
  <si>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</si>
  <si>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</si>
  <si>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</si>
  <si>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</si>
  <si>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</si>
  <si>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</si>
  <si>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</si>
  <si>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</si>
  <si>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</si>
  <si>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</si>
  <si>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</si>
  <si>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</si>
  <si>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</si>
  <si>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</si>
  <si>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</si>
  <si>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</si>
  <si>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</si>
  <si>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</si>
  <si>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</si>
  <si>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</si>
  <si>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</si>
  <si>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</si>
  <si>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</si>
  <si>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</si>
  <si>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</si>
  <si>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</si>
  <si>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</si>
  <si>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</si>
  <si>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</si>
  <si>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</si>
  <si>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</si>
  <si>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</si>
  <si>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</si>
  <si>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</si>
  <si>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</si>
  <si>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</si>
  <si>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</si>
  <si>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</si>
  <si>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</si>
  <si>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</si>
  <si>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</si>
  <si>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</si>
  <si>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</si>
  <si>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</si>
  <si>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</si>
  <si>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</si>
  <si>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</si>
  <si>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</si>
  <si>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</si>
  <si>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</si>
  <si>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</si>
  <si>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</si>
  <si>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</si>
  <si>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</si>
  <si>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</si>
  <si>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</si>
  <si>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</si>
  <si>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</si>
  <si>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</si>
  <si>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</si>
  <si>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</si>
  <si>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</si>
  <si>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</si>
  <si>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</si>
  <si>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</si>
  <si>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</si>
  <si>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</si>
  <si>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</si>
  <si>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</si>
  <si>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</si>
  <si>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</si>
  <si>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</si>
  <si>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</si>
  <si>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</si>
  <si>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</si>
  <si>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</si>
  <si>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</si>
  <si>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</si>
  <si>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</si>
  <si>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</si>
  <si>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</si>
  <si>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</si>
  <si>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</si>
  <si>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</si>
  <si>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</si>
  <si>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</si>
  <si>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</si>
  <si>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</si>
  <si>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</si>
  <si>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</si>
  <si>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</si>
  <si>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</si>
  <si>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</si>
  <si>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</si>
  <si>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</si>
  <si>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</si>
  <si>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</si>
  <si>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</si>
  <si>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</si>
  <si>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</si>
  <si>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</si>
  <si>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</si>
  <si>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</si>
  <si>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</si>
  <si>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</si>
  <si>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</si>
  <si>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</si>
  <si>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</si>
  <si>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</si>
  <si>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</si>
  <si>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</si>
  <si>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</si>
  <si>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</si>
  <si>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</si>
  <si>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</si>
  <si>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</si>
  <si>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</si>
  <si>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</si>
  <si>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</si>
  <si>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</si>
  <si>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</si>
  <si>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</si>
  <si>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</si>
  <si>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</si>
  <si>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</si>
  <si>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</si>
  <si>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</si>
  <si>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</si>
  <si>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</si>
  <si>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</si>
  <si>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</si>
  <si>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</si>
  <si>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</si>
  <si>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</si>
  <si>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</si>
  <si>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</si>
  <si>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</si>
  <si>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</si>
  <si>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</si>
  <si>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</si>
  <si>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</si>
  <si>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</si>
  <si>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</si>
  <si>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</si>
  <si>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</si>
  <si>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</si>
  <si>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</si>
  <si>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</si>
  <si>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</si>
  <si>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</si>
  <si>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</si>
  <si>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</si>
  <si>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</si>
  <si>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</si>
  <si>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</si>
  <si>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</si>
  <si>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</si>
  <si>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</si>
  <si>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</si>
  <si>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</si>
  <si>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</si>
  <si>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</si>
  <si>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</si>
  <si>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</si>
  <si>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</si>
  <si>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</si>
  <si>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</si>
  <si>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</si>
  <si>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</si>
  <si>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</si>
  <si>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</si>
  <si>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</si>
  <si>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</si>
  <si>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</si>
  <si>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</si>
  <si>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</si>
  <si>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</si>
  <si>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</si>
  <si>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</si>
  <si>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</si>
  <si>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</si>
  <si>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</si>
  <si>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</si>
  <si>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</si>
  <si>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</si>
  <si>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</si>
  <si>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</si>
  <si>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</si>
  <si>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</si>
  <si>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</si>
  <si>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</si>
  <si>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</si>
  <si>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</si>
  <si>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</si>
  <si>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</si>
  <si>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</si>
  <si>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</si>
  <si>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</si>
  <si>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</si>
  <si>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</si>
  <si>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</si>
  <si>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</si>
  <si>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</si>
  <si>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</si>
  <si>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</si>
  <si>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</si>
  <si>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</si>
  <si>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</si>
  <si>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</si>
  <si>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</si>
  <si>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</si>
  <si>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</si>
  <si>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</si>
  <si>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</si>
  <si>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</si>
  <si>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</si>
  <si>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</si>
  <si>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</si>
  <si>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</si>
  <si>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</si>
  <si>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</si>
  <si>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</si>
  <si>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</si>
  <si>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</si>
  <si>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</si>
  <si>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</si>
  <si>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</si>
  <si>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</si>
  <si>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</si>
  <si>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</si>
  <si>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</si>
  <si>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</si>
  <si>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</si>
  <si>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</si>
  <si>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</si>
  <si>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</si>
  <si>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</si>
  <si>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</si>
  <si>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</si>
  <si>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</si>
  <si>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</si>
  <si>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</si>
  <si>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</si>
  <si>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</si>
  <si>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</si>
  <si>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</si>
  <si>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</si>
  <si>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</si>
  <si>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</si>
  <si>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</si>
  <si>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</si>
  <si>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</si>
  <si>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</si>
  <si>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</si>
  <si>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</si>
  <si>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</si>
  <si>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</si>
  <si>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</si>
  <si>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</si>
  <si>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</si>
  <si>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</si>
  <si>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</si>
  <si>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</si>
  <si>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</si>
  <si>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</si>
  <si>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</si>
  <si>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</si>
  <si>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</si>
  <si>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</si>
  <si>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</si>
  <si>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</si>
  <si>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</si>
  <si>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</si>
  <si>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</si>
  <si>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</si>
  <si>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</si>
  <si>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</si>
  <si>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</si>
  <si>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</si>
  <si>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</si>
  <si>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</si>
  <si>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</si>
  <si>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</si>
  <si>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</si>
  <si>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</si>
  <si>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</si>
  <si>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</si>
  <si>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</si>
  <si>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</si>
  <si>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</si>
  <si>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</si>
  <si>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</si>
  <si>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</si>
  <si>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</si>
  <si>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</si>
  <si>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</si>
  <si>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</si>
  <si>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</si>
  <si>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</si>
  <si>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</si>
  <si>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</si>
  <si>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</si>
  <si>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</si>
  <si>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</si>
  <si>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</si>
  <si>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</si>
  <si>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</si>
  <si>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</si>
  <si>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</si>
  <si>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</si>
  <si>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</si>
  <si>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</si>
  <si>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</si>
  <si>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</si>
  <si>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</si>
  <si>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</si>
  <si>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</si>
  <si>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</si>
  <si>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</si>
  <si>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</si>
  <si>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</si>
  <si>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</si>
  <si>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</si>
  <si>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</si>
  <si>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</si>
  <si>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</si>
  <si>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</si>
  <si>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</si>
  <si>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</si>
  <si>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</si>
  <si>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</si>
  <si>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</si>
  <si>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</si>
  <si>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</si>
  <si>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</si>
  <si>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</si>
  <si>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</si>
  <si>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</si>
  <si>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</si>
  <si>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</si>
  <si>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</si>
  <si>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</si>
  <si>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</si>
  <si>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</si>
  <si>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</si>
  <si>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</si>
  <si>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</si>
  <si>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</si>
  <si>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</si>
  <si>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</si>
  <si>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</si>
  <si>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</si>
  <si>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</si>
  <si>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</si>
  <si>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</si>
  <si>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</si>
  <si>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</si>
  <si>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</si>
  <si>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</si>
  <si>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</si>
  <si>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</si>
  <si>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</si>
  <si>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</si>
  <si>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</si>
  <si>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</si>
  <si>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</si>
  <si>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</si>
  <si>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</si>
  <si>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</si>
  <si>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</si>
  <si>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</si>
  <si>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</si>
  <si>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</si>
  <si>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</si>
  <si>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</si>
  <si>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</si>
  <si>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</si>
  <si>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</si>
  <si>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</si>
  <si>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</si>
  <si>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</si>
  <si>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</si>
  <si>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</si>
  <si>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</si>
  <si>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</si>
  <si>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</si>
  <si>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</si>
  <si>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</si>
  <si>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</si>
  <si>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</si>
  <si>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</si>
  <si>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</si>
  <si>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</si>
  <si>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</si>
  <si>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</si>
  <si>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</si>
  <si>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</si>
  <si>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</si>
  <si>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</si>
  <si>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</si>
  <si>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</si>
  <si>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</si>
  <si>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</si>
  <si>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</si>
  <si>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</si>
  <si>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</si>
  <si>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</si>
  <si>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</si>
  <si>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</si>
  <si>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</si>
  <si>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</si>
  <si>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</si>
  <si>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</si>
  <si>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</si>
  <si>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</si>
  <si>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</si>
  <si>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</si>
  <si>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</si>
  <si>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</si>
  <si>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</si>
  <si>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</si>
  <si>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</si>
  <si>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</si>
  <si>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</si>
  <si>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</si>
  <si>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</si>
  <si>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</si>
  <si>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</si>
  <si>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</si>
  <si>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</si>
  <si>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</si>
  <si>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</si>
  <si>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</si>
  <si>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</si>
  <si>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</si>
  <si>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</si>
  <si>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</si>
  <si>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</si>
  <si>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</si>
  <si>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</si>
  <si>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</si>
  <si>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</si>
  <si>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</si>
  <si>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</si>
  <si>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</si>
  <si>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</si>
  <si>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</si>
  <si>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</si>
  <si>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</si>
  <si>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</si>
  <si>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</si>
  <si>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</si>
  <si>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</si>
  <si>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</si>
  <si>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</si>
  <si>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</si>
  <si>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</si>
  <si>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</si>
  <si>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</si>
  <si>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</si>
  <si>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</si>
  <si>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</si>
  <si>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</si>
  <si>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</si>
  <si>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</si>
  <si>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</si>
  <si>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</si>
  <si>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</si>
  <si>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</si>
  <si>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</si>
  <si>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</si>
  <si>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</si>
  <si>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</si>
  <si>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</si>
  <si>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</si>
  <si>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</si>
  <si>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</si>
  <si>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</si>
  <si>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</si>
  <si>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</si>
  <si>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</si>
  <si>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</si>
  <si>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</si>
  <si>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</si>
  <si>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</si>
  <si>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</si>
  <si>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</si>
  <si>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</si>
  <si>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</si>
  <si>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</si>
  <si>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</si>
  <si>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</si>
  <si>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</si>
  <si>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</si>
  <si>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</si>
  <si>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</si>
  <si>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</si>
  <si>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</si>
  <si>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</si>
  <si>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</si>
  <si>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</si>
  <si>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</si>
  <si>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</si>
  <si>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</si>
  <si>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</si>
  <si>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</si>
  <si>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</si>
  <si>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</si>
  <si>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</si>
  <si>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</si>
  <si>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</si>
  <si>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</si>
  <si>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</si>
  <si>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</si>
  <si>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</si>
  <si>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</si>
  <si>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</si>
  <si>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</si>
  <si>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</si>
  <si>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</si>
  <si>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</si>
  <si>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</si>
  <si>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</si>
  <si>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</si>
  <si>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</si>
  <si>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</si>
  <si>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</si>
  <si>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</si>
  <si>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</si>
  <si>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</si>
  <si>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</si>
  <si>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</si>
  <si>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</si>
  <si>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</si>
  <si>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</si>
  <si>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</si>
  <si>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</si>
  <si>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</si>
  <si>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</si>
  <si>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</si>
  <si>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</si>
  <si>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</si>
  <si>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</si>
  <si>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</si>
  <si>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</si>
  <si>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</si>
  <si>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</si>
  <si>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</si>
  <si>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</si>
  <si>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</si>
  <si>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</si>
  <si>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</si>
  <si>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</si>
  <si>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</si>
  <si>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</si>
  <si>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</si>
  <si>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</si>
  <si>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</si>
  <si>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</si>
  <si>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</si>
  <si>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</si>
  <si>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</si>
  <si>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</si>
  <si>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</si>
  <si>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</si>
  <si>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</si>
  <si>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</si>
  <si>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</si>
  <si>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</si>
  <si>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</si>
  <si>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</si>
  <si>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</si>
  <si>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</si>
  <si>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</si>
  <si>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</si>
  <si>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</si>
  <si>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</si>
  <si>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</si>
  <si>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</si>
  <si>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</si>
  <si>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</si>
  <si>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</si>
  <si>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</si>
  <si>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</si>
  <si>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</si>
  <si>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</si>
  <si>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</si>
  <si>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</si>
  <si>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</si>
  <si>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</si>
  <si>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</si>
  <si>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</si>
  <si>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</si>
  <si>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</si>
  <si>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</si>
  <si>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</si>
  <si>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</si>
  <si>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</si>
  <si>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</si>
  <si>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</si>
  <si>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</si>
  <si>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</si>
  <si>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</si>
  <si>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</si>
  <si>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</si>
  <si>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</si>
  <si>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</si>
  <si>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</si>
  <si>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</si>
  <si>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</si>
  <si>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</si>
  <si>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</si>
  <si>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</si>
  <si>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</si>
  <si>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</si>
  <si>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</si>
  <si>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</si>
  <si>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</si>
  <si>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</si>
  <si>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</si>
  <si>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</si>
  <si>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</si>
  <si>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</si>
  <si>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</si>
  <si>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</si>
  <si>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</si>
  <si>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</si>
  <si>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</si>
  <si>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</si>
  <si>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</si>
  <si>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</si>
  <si>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</si>
  <si>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</si>
  <si>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</si>
  <si>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</si>
  <si>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</si>
  <si>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</si>
  <si>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</si>
  <si>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</si>
  <si>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</si>
  <si>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</si>
  <si>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</si>
  <si>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</si>
  <si>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</si>
  <si>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</si>
  <si>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</si>
  <si>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</si>
  <si>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</si>
  <si>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</si>
  <si>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</si>
  <si>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</si>
  <si>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</si>
  <si>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</si>
  <si>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</si>
  <si>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</si>
  <si>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</si>
  <si>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</si>
  <si>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</si>
  <si>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</si>
  <si>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</si>
  <si>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</si>
  <si>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</si>
  <si>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</si>
  <si>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</si>
  <si>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</si>
  <si>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</si>
  <si>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</si>
  <si>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</si>
  <si>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</si>
  <si>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</si>
  <si>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</si>
  <si>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</si>
  <si>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</si>
  <si>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</si>
  <si>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</si>
  <si>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</si>
  <si>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</si>
  <si>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</si>
  <si>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</si>
  <si>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</si>
  <si>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</si>
  <si>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</si>
  <si>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</si>
  <si>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</si>
  <si>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</si>
  <si>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</si>
  <si>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</si>
  <si>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</si>
  <si>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</si>
  <si>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</si>
  <si>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</si>
  <si>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</si>
  <si>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</si>
  <si>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</si>
  <si>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</si>
  <si>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</si>
  <si>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</si>
  <si>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</si>
  <si>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</si>
  <si>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</si>
  <si>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</si>
  <si>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</si>
  <si>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</si>
  <si>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</si>
  <si>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</si>
  <si>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</si>
  <si>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</si>
  <si>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</si>
  <si>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</si>
  <si>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</si>
  <si>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</si>
  <si>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</si>
  <si>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</si>
  <si>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</si>
  <si>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</si>
  <si>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</si>
  <si>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</si>
  <si>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</si>
  <si>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</si>
  <si>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</si>
  <si>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</si>
  <si>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</si>
  <si>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</si>
  <si>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</si>
  <si>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</si>
  <si>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</si>
  <si>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</si>
  <si>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</si>
  <si>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</si>
  <si>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</si>
  <si>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</si>
  <si>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</si>
  <si>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</si>
  <si>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</si>
  <si>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</si>
  <si>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</si>
  <si>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</si>
  <si>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</si>
  <si>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</si>
  <si>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</si>
  <si>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</si>
  <si>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</si>
  <si>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</si>
  <si>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</si>
  <si>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</si>
  <si>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</si>
  <si>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</si>
  <si>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</si>
  <si>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</si>
  <si>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</si>
  <si>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</si>
  <si>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</si>
  <si>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</si>
  <si>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</si>
  <si>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</si>
  <si>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</si>
  <si>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</si>
  <si>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</si>
  <si>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</si>
  <si>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</si>
  <si>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</si>
  <si>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</si>
  <si>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</si>
  <si>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</si>
  <si>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</si>
  <si>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</si>
  <si>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</si>
  <si>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</si>
  <si>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</si>
  <si>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</si>
  <si>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</si>
  <si>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</si>
  <si>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</si>
  <si>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</si>
  <si>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</si>
  <si>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</si>
  <si>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</si>
  <si>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</si>
  <si>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</si>
  <si>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</si>
  <si>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</si>
  <si>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</si>
  <si>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</si>
  <si>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</si>
  <si>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</si>
  <si>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</si>
  <si>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</si>
  <si>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</si>
  <si>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</si>
  <si>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</si>
  <si>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</si>
  <si>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</si>
  <si>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</si>
  <si>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</si>
  <si>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</si>
  <si>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</si>
  <si>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</si>
  <si>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</si>
  <si>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</si>
  <si>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</si>
  <si>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</si>
  <si>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</si>
  <si>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</si>
  <si>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</si>
  <si>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</si>
  <si>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</si>
  <si>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</si>
  <si>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</si>
  <si>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</si>
  <si>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</si>
  <si>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</si>
  <si>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</si>
  <si>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</si>
  <si>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</si>
  <si>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</si>
  <si>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</si>
  <si>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</si>
  <si>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</si>
  <si>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</si>
  <si>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</si>
  <si>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</si>
  <si>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</si>
  <si>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</si>
  <si>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</si>
  <si>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</si>
  <si>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</si>
  <si>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</si>
  <si>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</si>
  <si>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</si>
  <si>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</si>
  <si>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</si>
  <si>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</si>
  <si>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</si>
  <si>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</si>
  <si>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</si>
  <si>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</si>
  <si>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</si>
  <si>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</si>
  <si>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</si>
  <si>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</si>
  <si>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</si>
  <si>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</si>
  <si>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</si>
  <si>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</si>
  <si>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</si>
  <si>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</si>
  <si>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</si>
  <si>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</si>
  <si>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</si>
  <si>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</si>
  <si>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</si>
  <si>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</si>
  <si>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</si>
  <si>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</si>
  <si>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</si>
  <si>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</si>
  <si>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</si>
  <si>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</si>
  <si>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</si>
  <si>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</si>
  <si>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</si>
  <si>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</si>
  <si>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</si>
  <si>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</si>
  <si>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</si>
  <si>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</si>
  <si>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</si>
  <si>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</si>
  <si>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</si>
  <si>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</si>
  <si>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</si>
  <si>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</si>
  <si>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</si>
  <si>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</si>
  <si>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</si>
  <si>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</si>
  <si>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</si>
  <si>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</si>
  <si>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</si>
  <si>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</si>
  <si>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</si>
  <si>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</si>
  <si>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</si>
  <si>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</si>
  <si>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</si>
  <si>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</si>
  <si>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</si>
  <si>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</si>
  <si>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</si>
  <si>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</si>
  <si>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</si>
  <si>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</si>
  <si>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</si>
  <si>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</si>
  <si>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</si>
  <si>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</si>
  <si>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</si>
  <si>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</si>
  <si>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</si>
  <si>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</si>
  <si>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</si>
  <si>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</si>
  <si>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</si>
  <si>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</si>
  <si>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</si>
  <si>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</si>
  <si>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</si>
  <si>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</si>
  <si>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</si>
  <si>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</si>
  <si>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</si>
  <si>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</si>
  <si>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</si>
  <si>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</si>
  <si>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</si>
  <si>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</si>
  <si>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</si>
  <si>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</si>
  <si>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</si>
  <si>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</si>
  <si>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</si>
  <si>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</si>
  <si>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</si>
  <si>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</si>
  <si>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</si>
  <si>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</si>
  <si>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</si>
  <si>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</si>
  <si>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</si>
  <si>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</si>
  <si>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</si>
  <si>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</si>
  <si>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</si>
  <si>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</si>
  <si>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</si>
  <si>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</si>
  <si>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</si>
  <si>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</si>
  <si>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</si>
  <si>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</si>
  <si>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</si>
  <si>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</si>
  <si>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</si>
  <si>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</si>
  <si>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</si>
  <si>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</si>
  <si>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</si>
  <si>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</si>
  <si>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</si>
  <si>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</si>
  <si>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</si>
  <si>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</si>
  <si>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</si>
  <si>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</si>
  <si>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</si>
  <si>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</si>
  <si>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</si>
  <si>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</si>
  <si>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</si>
  <si>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</si>
  <si>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</si>
  <si>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</si>
  <si>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</si>
  <si>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</si>
  <si>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</si>
  <si>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</si>
  <si>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</si>
  <si>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</si>
  <si>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</si>
  <si>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</si>
  <si>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</si>
  <si>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</si>
  <si>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</si>
  <si>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</si>
  <si>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</si>
  <si>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</si>
  <si>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</si>
  <si>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</si>
  <si>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</si>
  <si>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</si>
  <si>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</si>
  <si>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</si>
  <si>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</si>
  <si>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</si>
  <si>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</si>
  <si>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</si>
  <si>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</si>
  <si>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</si>
  <si>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</si>
  <si>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</si>
  <si>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</si>
  <si>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</si>
  <si>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</si>
  <si>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</si>
  <si>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</si>
  <si>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</si>
  <si>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</si>
  <si>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</si>
  <si>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</si>
  <si>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</si>
  <si>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</si>
  <si>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</si>
  <si>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</si>
  <si>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</si>
  <si>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</si>
  <si>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</si>
  <si>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</si>
  <si>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</si>
  <si>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</si>
  <si>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</si>
  <si>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</si>
  <si>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</si>
  <si>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</si>
  <si>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</si>
  <si>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</si>
  <si>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</si>
  <si>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</si>
  <si>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</si>
  <si>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</si>
  <si>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</si>
  <si>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</si>
  <si>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</si>
  <si>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</si>
  <si>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</si>
  <si>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</si>
  <si>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</si>
  <si>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</si>
  <si>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</si>
  <si>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</si>
  <si>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</si>
  <si>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</si>
  <si>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</si>
  <si>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</si>
  <si>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</si>
  <si>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</si>
  <si>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</si>
  <si>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</si>
  <si>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</si>
  <si>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</si>
  <si>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</si>
  <si>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</si>
  <si>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</si>
  <si>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</si>
  <si>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</si>
  <si>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</si>
  <si>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</si>
  <si>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</si>
  <si>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</si>
  <si>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</si>
  <si>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</si>
  <si>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</si>
  <si>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</si>
  <si>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</si>
  <si>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</si>
  <si>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</si>
  <si>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</si>
  <si>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</si>
  <si>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</si>
  <si>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</si>
  <si>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</si>
  <si>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</si>
  <si>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</si>
  <si>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</si>
  <si>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</si>
  <si>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</si>
  <si>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</si>
  <si>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</si>
  <si>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</si>
  <si>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</si>
  <si>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</si>
  <si>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</si>
  <si>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</si>
  <si>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</si>
  <si>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</si>
  <si>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</si>
  <si>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</si>
  <si>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</si>
  <si>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</si>
  <si>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</si>
  <si>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</si>
  <si>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</si>
  <si>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</si>
  <si>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</si>
  <si>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</si>
  <si>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</si>
  <si>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</si>
  <si>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</si>
  <si>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</si>
  <si>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</si>
  <si>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</si>
  <si>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</si>
  <si>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</si>
  <si>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</si>
  <si>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</si>
  <si>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</si>
  <si>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</si>
  <si>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</si>
  <si>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</si>
  <si>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</si>
  <si>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</si>
  <si>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</si>
  <si>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</si>
  <si>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</si>
  <si>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</si>
  <si>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</si>
  <si>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</si>
  <si>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</si>
  <si>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</si>
  <si>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</si>
  <si>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</si>
  <si>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</si>
  <si>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</si>
  <si>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</si>
  <si>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</si>
  <si>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</si>
  <si>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</si>
  <si>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</si>
  <si>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</si>
  <si>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</si>
  <si>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</si>
  <si>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</si>
  <si>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</si>
  <si>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</si>
  <si>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</si>
  <si>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</si>
  <si>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</si>
  <si>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</si>
  <si>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</si>
  <si>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</si>
  <si>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</si>
  <si>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</si>
  <si>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</si>
  <si>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</si>
  <si>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</si>
  <si>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</si>
  <si>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</si>
  <si>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</si>
  <si>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</si>
  <si>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</si>
  <si>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</si>
  <si>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</si>
  <si>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</si>
  <si>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</si>
  <si>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</si>
  <si>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</si>
  <si>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</si>
  <si>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</si>
  <si>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</si>
  <si>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</si>
  <si>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</si>
  <si>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</si>
  <si>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</si>
  <si>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</si>
  <si>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</si>
  <si>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</si>
  <si>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</si>
  <si>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</si>
  <si>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</si>
  <si>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</si>
  <si>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</si>
  <si>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</si>
  <si>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</si>
  <si>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</si>
  <si>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</si>
  <si>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</si>
  <si>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</si>
  <si>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</si>
  <si>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</si>
  <si>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</si>
  <si>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</si>
  <si>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</si>
  <si>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</si>
  <si>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</si>
  <si>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</si>
  <si>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</si>
  <si>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</si>
  <si>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</si>
  <si>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</si>
  <si>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</si>
  <si>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</si>
  <si>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</si>
  <si>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</si>
  <si>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</si>
  <si>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</si>
  <si>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</si>
  <si>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</si>
  <si>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</si>
  <si>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</si>
  <si>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</si>
  <si>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</si>
  <si>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</si>
  <si>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</si>
  <si>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</si>
  <si>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</si>
  <si>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</si>
  <si>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</si>
  <si>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</si>
  <si>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</si>
  <si>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</si>
  <si>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</si>
  <si>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</si>
  <si>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</si>
  <si>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</si>
  <si>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</si>
  <si>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</si>
  <si>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</si>
  <si>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</si>
  <si>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</si>
  <si>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</si>
  <si>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</si>
  <si>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</si>
  <si>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</si>
  <si>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</si>
  <si>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</si>
  <si>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</si>
  <si>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</si>
  <si>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</si>
  <si>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</si>
  <si>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</si>
  <si>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</si>
  <si>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</si>
  <si>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</si>
  <si>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</si>
  <si>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</si>
  <si>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</si>
  <si>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</si>
  <si>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</si>
  <si>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</si>
  <si>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</si>
  <si>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</si>
  <si>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</si>
  <si>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</si>
  <si>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</si>
  <si>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</si>
  <si>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</si>
  <si>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</si>
  <si>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</si>
  <si>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</si>
  <si>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</si>
  <si>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</si>
  <si>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</si>
  <si>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</si>
  <si>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</si>
  <si>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</si>
  <si>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</si>
  <si>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</si>
  <si>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</si>
  <si>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</si>
  <si>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</si>
  <si>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</si>
  <si>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</si>
  <si>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</si>
  <si>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</si>
  <si>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</si>
  <si>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</si>
  <si>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</si>
  <si>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</si>
  <si>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</si>
  <si>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</si>
  <si>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</si>
  <si>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</si>
  <si>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</si>
  <si>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</si>
  <si>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</si>
  <si>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</si>
  <si>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</si>
  <si>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</si>
  <si>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</si>
  <si>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</si>
  <si>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</si>
  <si>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</si>
  <si>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</si>
  <si>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</si>
  <si>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</si>
  <si>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</si>
  <si>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</si>
  <si>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</si>
  <si>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</si>
  <si>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</si>
  <si>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</si>
  <si>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</si>
  <si>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</si>
  <si>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</si>
  <si>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</si>
  <si>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</si>
  <si>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</si>
  <si>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</si>
  <si>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</si>
  <si>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</si>
  <si>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</si>
  <si>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</si>
  <si>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</si>
  <si>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</si>
  <si>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</si>
  <si>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</si>
  <si>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</si>
  <si>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</si>
  <si>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</si>
  <si>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</si>
  <si>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</si>
  <si>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</si>
  <si>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</si>
  <si>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</si>
  <si>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</si>
  <si>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</si>
  <si>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</si>
  <si>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</si>
  <si>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</si>
  <si>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</si>
  <si>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</si>
  <si>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</si>
  <si>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</si>
  <si>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</si>
  <si>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</si>
  <si>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</si>
  <si>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</si>
  <si>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</si>
  <si>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</si>
  <si>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</si>
  <si>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</si>
  <si>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</si>
  <si>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</si>
  <si>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</si>
  <si>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</si>
  <si>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</si>
  <si>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</si>
  <si>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</si>
  <si>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</si>
  <si>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</si>
  <si>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</si>
  <si>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</si>
  <si>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</si>
  <si>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</si>
  <si>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</si>
  <si>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</si>
  <si>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</si>
  <si>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</si>
  <si>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</si>
  <si>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</si>
  <si>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</si>
  <si>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</si>
  <si>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</si>
  <si>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</si>
  <si>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</si>
  <si>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</si>
  <si>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</si>
  <si>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</si>
  <si>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</si>
  <si>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</si>
  <si>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</si>
  <si>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</si>
  <si>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</si>
  <si>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</si>
  <si>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</si>
  <si>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</si>
  <si>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</si>
  <si>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</si>
  <si>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</si>
  <si>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</si>
  <si>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</si>
  <si>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</si>
  <si>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</si>
  <si>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</si>
  <si>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</si>
  <si>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</si>
  <si>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</si>
  <si>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</si>
  <si>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</si>
  <si>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</si>
  <si>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</si>
  <si>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</si>
  <si>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</si>
  <si>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</si>
  <si>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</si>
  <si>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</si>
  <si>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</si>
  <si>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</si>
  <si>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</si>
  <si>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</si>
  <si>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</si>
  <si>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</si>
  <si>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</si>
  <si>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</si>
  <si>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</si>
  <si>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</si>
  <si>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</si>
  <si>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</si>
  <si>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</si>
  <si>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</si>
  <si>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</si>
  <si>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</si>
  <si>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</si>
  <si>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</si>
  <si>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</si>
  <si>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</si>
  <si>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</si>
  <si>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</si>
  <si>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</si>
  <si>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</si>
  <si>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</si>
  <si>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</si>
  <si>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</si>
  <si>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</si>
  <si>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</si>
  <si>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</si>
  <si>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</si>
  <si>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</si>
  <si>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</si>
  <si>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</si>
  <si>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</si>
  <si>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</si>
  <si>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</si>
  <si>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</si>
  <si>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</si>
  <si>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</si>
  <si>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</si>
  <si>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</si>
  <si>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</si>
  <si>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</si>
  <si>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</si>
  <si>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</si>
  <si>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</si>
  <si>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</si>
  <si>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</si>
  <si>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</si>
  <si>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</si>
  <si>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</si>
  <si>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</si>
  <si>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</si>
  <si>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</si>
  <si>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</si>
  <si>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</si>
  <si>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</si>
  <si>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</si>
  <si>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</si>
  <si>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</si>
  <si>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</si>
  <si>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</si>
  <si>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</si>
  <si>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</si>
  <si>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</si>
  <si>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</si>
  <si>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</si>
  <si>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</si>
  <si>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</si>
  <si>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</si>
  <si>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</si>
  <si>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</si>
  <si>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</si>
  <si>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</si>
  <si>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</si>
  <si>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</si>
  <si>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</si>
  <si>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</si>
  <si>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</si>
  <si>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</si>
  <si>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</si>
  <si>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</si>
  <si>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</si>
  <si>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</si>
  <si>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</si>
  <si>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</si>
  <si>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</si>
  <si>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</si>
  <si>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</si>
  <si>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</si>
  <si>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</si>
  <si>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</si>
  <si>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</si>
  <si>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</si>
  <si>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</si>
  <si>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</si>
  <si>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</si>
  <si>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</si>
  <si>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</si>
  <si>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</si>
  <si>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</si>
  <si>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</si>
  <si>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</si>
  <si>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</si>
  <si>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</si>
  <si>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</si>
  <si>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</si>
  <si>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</si>
  <si>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</si>
  <si>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</si>
  <si>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</si>
  <si>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</si>
  <si>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</si>
  <si>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</si>
  <si>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</si>
  <si>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</si>
  <si>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</si>
  <si>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</si>
  <si>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</si>
  <si>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</si>
  <si>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</si>
  <si>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</si>
  <si>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</si>
  <si>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</si>
  <si>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</si>
  <si>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</si>
  <si>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</si>
  <si>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</si>
  <si>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</si>
  <si>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</si>
  <si>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</si>
  <si>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</si>
  <si>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</si>
  <si>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</si>
  <si>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</si>
  <si>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</si>
  <si>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</si>
  <si>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</si>
  <si>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</si>
  <si>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</si>
  <si>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</si>
  <si>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</si>
  <si>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</si>
  <si>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</si>
  <si>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</si>
  <si>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</si>
  <si>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</si>
  <si>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</si>
  <si>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</si>
  <si>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</si>
  <si>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</si>
  <si>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</si>
  <si>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</si>
  <si>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</si>
  <si>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</si>
  <si>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</si>
  <si>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</si>
  <si>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</si>
  <si>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</si>
  <si>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</si>
  <si>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</si>
  <si>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</si>
  <si>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</si>
  <si>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</si>
  <si>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</si>
  <si>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</si>
  <si>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</si>
  <si>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</si>
  <si>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</si>
  <si>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</si>
  <si>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</si>
  <si>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</si>
  <si>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</si>
  <si>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</si>
  <si>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</si>
  <si>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</si>
  <si>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</si>
  <si>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</si>
  <si>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</si>
  <si>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</si>
  <si>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</si>
  <si>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</si>
  <si>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</si>
  <si>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</si>
  <si>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</si>
  <si>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</si>
  <si>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</si>
  <si>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</si>
  <si>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</si>
  <si>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</si>
  <si>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</si>
  <si>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</si>
  <si>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</si>
  <si>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</si>
  <si>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</si>
  <si>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</si>
  <si>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</si>
  <si>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</si>
  <si>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</si>
  <si>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</si>
  <si>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</si>
  <si>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</si>
  <si>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</si>
  <si>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</si>
  <si>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</si>
  <si>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</si>
  <si>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</si>
  <si>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</si>
  <si>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</si>
  <si>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</si>
  <si>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</si>
  <si>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</si>
  <si>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</si>
  <si>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</si>
  <si>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</si>
  <si>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</si>
  <si>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</si>
  <si>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</si>
  <si>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</si>
  <si>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</si>
  <si>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</si>
  <si>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</si>
  <si>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</si>
  <si>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</si>
  <si>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</si>
  <si>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</si>
  <si>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</si>
  <si>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</si>
  <si>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</si>
  <si>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</si>
  <si>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</si>
  <si>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</si>
  <si>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</si>
  <si>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</si>
  <si>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</si>
  <si>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</si>
  <si>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</si>
  <si>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</si>
  <si>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</si>
  <si>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</si>
  <si>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</si>
  <si>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</si>
  <si>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</si>
  <si>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</si>
  <si>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</si>
  <si>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</si>
  <si>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</si>
  <si>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</si>
  <si>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</si>
  <si>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</si>
  <si>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</si>
  <si>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</si>
  <si>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</si>
  <si>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</si>
  <si>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</si>
  <si>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</si>
  <si>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</si>
  <si>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</si>
  <si>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</si>
  <si>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</si>
  <si>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</si>
  <si>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</si>
  <si>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</si>
  <si>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</si>
  <si>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</si>
  <si>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</si>
  <si>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</si>
  <si>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</si>
  <si>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</si>
  <si>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</si>
  <si>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</si>
  <si>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</si>
  <si>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</si>
  <si>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</si>
  <si>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</si>
  <si>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</si>
  <si>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</si>
  <si>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</si>
  <si>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</si>
  <si>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</si>
  <si>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</si>
  <si>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</si>
  <si>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</si>
  <si>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</si>
  <si>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</si>
  <si>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</si>
  <si>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</si>
  <si>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</si>
  <si>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</si>
  <si>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</si>
  <si>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</si>
  <si>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</si>
  <si>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</si>
  <si>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</si>
  <si>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</si>
  <si>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</si>
  <si>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</si>
  <si>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</si>
  <si>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</si>
  <si>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</si>
  <si>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</si>
  <si>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</si>
  <si>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</si>
  <si>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</si>
  <si>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</si>
  <si>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</si>
  <si>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</si>
  <si>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</si>
  <si>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</si>
  <si>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</si>
  <si>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</si>
  <si>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</si>
  <si>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</si>
  <si>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</si>
  <si>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</si>
  <si>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</si>
  <si>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</si>
  <si>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</si>
  <si>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</si>
  <si>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</si>
  <si>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</si>
  <si>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</si>
  <si>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</si>
  <si>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</si>
  <si>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</si>
  <si>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</si>
  <si>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</si>
  <si>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</si>
  <si>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</si>
  <si>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</si>
  <si>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</si>
  <si>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</si>
  <si>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</si>
  <si>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</si>
  <si>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</si>
  <si>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</si>
  <si>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</si>
  <si>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</si>
  <si>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</si>
  <si>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</si>
  <si>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</si>
  <si>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</si>
  <si>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</si>
  <si>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</si>
  <si>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</si>
  <si>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</si>
  <si>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</si>
  <si>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</si>
  <si>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</si>
  <si>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</si>
  <si>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</si>
  <si>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</si>
  <si>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</si>
  <si>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</si>
  <si>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</si>
  <si>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</si>
  <si>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</si>
  <si>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</si>
  <si>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</si>
  <si>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</si>
  <si>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</si>
  <si>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</si>
  <si>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</si>
  <si>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</si>
  <si>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</si>
  <si>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</si>
  <si>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</si>
  <si>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</si>
  <si>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</si>
  <si>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</si>
  <si>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</si>
  <si>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</si>
  <si>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</si>
  <si>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</si>
  <si>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</si>
  <si>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</si>
  <si>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</si>
  <si>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</si>
  <si>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</si>
  <si>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</si>
  <si>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</si>
  <si>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</si>
  <si>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</si>
  <si>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</si>
  <si>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</si>
  <si>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</si>
  <si>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</si>
  <si>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</si>
  <si>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</si>
  <si>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</si>
  <si>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</si>
  <si>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</si>
  <si>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</si>
  <si>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</si>
  <si>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</si>
  <si>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</si>
  <si>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</si>
  <si>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</si>
  <si>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</si>
  <si>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</si>
  <si>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</si>
  <si>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</si>
  <si>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</si>
  <si>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</si>
  <si>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</si>
  <si>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</si>
  <si>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</si>
  <si>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</si>
  <si>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</si>
  <si>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</si>
  <si>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</si>
  <si>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</si>
  <si>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</si>
  <si>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</si>
  <si>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</si>
  <si>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</si>
  <si>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</si>
  <si>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</si>
  <si>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</si>
  <si>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</si>
  <si>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</si>
  <si>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</si>
  <si>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</si>
  <si>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</si>
  <si>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</si>
  <si>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</si>
  <si>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</si>
  <si>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</si>
  <si>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</si>
  <si>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</si>
  <si>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</si>
  <si>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</si>
  <si>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</si>
  <si>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</si>
  <si>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</si>
  <si>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</si>
  <si>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</si>
  <si>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</si>
  <si>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</si>
  <si>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</si>
  <si>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</si>
  <si>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</si>
  <si>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</si>
  <si>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</si>
  <si>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</si>
  <si>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</si>
  <si>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</si>
  <si>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</si>
  <si>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</si>
  <si>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</si>
  <si>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</si>
  <si>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</si>
  <si>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</si>
  <si>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</si>
  <si>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</si>
  <si>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</si>
  <si>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</si>
  <si>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</si>
  <si>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</si>
  <si>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</si>
  <si>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</si>
  <si>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</si>
  <si>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</si>
  <si>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</si>
  <si>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</si>
  <si>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</si>
  <si>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</si>
  <si>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</si>
  <si>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</si>
  <si>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</si>
  <si>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</si>
  <si>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</si>
  <si>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</si>
  <si>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</si>
  <si>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</si>
  <si>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</si>
  <si>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</si>
  <si>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</si>
  <si>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</si>
  <si>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</si>
  <si>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</si>
  <si>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</si>
  <si>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</si>
  <si>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</si>
  <si>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</si>
  <si>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</si>
  <si>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</si>
  <si>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</si>
  <si>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</si>
  <si>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</si>
  <si>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</si>
  <si>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</si>
  <si>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</si>
  <si>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</si>
  <si>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</si>
  <si>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</si>
  <si>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</si>
  <si>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</si>
  <si>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</si>
  <si>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</si>
  <si>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</si>
  <si>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</si>
  <si>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</si>
  <si>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</si>
  <si>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</si>
  <si>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</si>
  <si>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</si>
  <si>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</si>
  <si>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</si>
  <si>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</si>
  <si>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</si>
  <si>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</si>
  <si>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</si>
  <si>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</si>
  <si>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</si>
  <si>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</si>
  <si>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</si>
  <si>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</si>
  <si>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</si>
  <si>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</si>
  <si>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</si>
  <si>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</si>
  <si>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</si>
  <si>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</si>
  <si>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</si>
  <si>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</si>
  <si>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</si>
  <si>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</si>
  <si>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</si>
  <si>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</si>
  <si>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</si>
  <si>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</si>
  <si>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</si>
  <si>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</si>
  <si>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</si>
  <si>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</si>
  <si>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</si>
  <si>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</si>
  <si>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</si>
  <si>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</si>
  <si>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</si>
  <si>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</si>
  <si>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</si>
  <si>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</si>
  <si>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</si>
  <si>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</si>
  <si>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</si>
  <si>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</si>
  <si>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</si>
  <si>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</si>
  <si>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</si>
  <si>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</si>
  <si>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</si>
  <si>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</si>
  <si>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</si>
  <si>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</si>
  <si>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</si>
  <si>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</si>
  <si>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</si>
  <si>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</si>
  <si>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</si>
  <si>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</si>
  <si>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</si>
  <si>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</si>
  <si>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</si>
  <si>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</si>
  <si>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</si>
  <si>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</si>
  <si>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</si>
  <si>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</si>
  <si>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</si>
  <si>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</si>
  <si>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</si>
  <si>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</si>
  <si>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</si>
  <si>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</si>
  <si>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</si>
  <si>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</si>
  <si>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</si>
  <si>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</si>
  <si>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</si>
  <si>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</si>
  <si>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</si>
  <si>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</si>
  <si>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</si>
  <si>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</si>
  <si>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</si>
  <si>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</si>
  <si>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</si>
  <si>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</si>
  <si>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</si>
  <si>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</si>
  <si>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</si>
  <si>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</si>
  <si>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</si>
  <si>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</si>
  <si>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</si>
  <si>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</si>
  <si>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</si>
  <si>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</si>
  <si>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</si>
  <si>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</si>
  <si>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</si>
  <si>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</si>
  <si>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</si>
  <si>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</si>
  <si>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</si>
  <si>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</si>
  <si>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</si>
  <si>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</si>
  <si>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</si>
  <si>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</si>
  <si>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</si>
  <si>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</si>
  <si>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</si>
  <si>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</si>
  <si>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</si>
  <si>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</si>
  <si>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</si>
  <si>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</si>
  <si>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</si>
  <si>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</si>
  <si>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</si>
  <si>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</si>
  <si>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</si>
  <si>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</si>
  <si>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</si>
  <si>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</si>
  <si>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</si>
  <si>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</si>
  <si>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</si>
  <si>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</si>
  <si>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</si>
  <si>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</si>
  <si>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</si>
  <si>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</si>
  <si>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</si>
  <si>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</si>
  <si>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</si>
  <si>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</si>
  <si>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</si>
  <si>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</si>
  <si>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</si>
  <si>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</si>
  <si>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</si>
  <si>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</si>
  <si>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</si>
  <si>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</si>
  <si>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</si>
  <si>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</si>
  <si>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</si>
  <si>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</si>
  <si>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</si>
  <si>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</si>
  <si>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</si>
  <si>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</si>
  <si>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</si>
  <si>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</si>
  <si>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</si>
  <si>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</si>
  <si>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</si>
  <si>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</si>
  <si>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</si>
  <si>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</si>
  <si>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</si>
  <si>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</si>
  <si>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</si>
  <si>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</si>
  <si>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</si>
  <si>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</si>
  <si>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</si>
  <si>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</si>
  <si>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</si>
  <si>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</si>
  <si>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</si>
  <si>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</si>
  <si>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</si>
  <si>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</si>
  <si>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</si>
  <si>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</si>
  <si>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</si>
  <si>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</si>
  <si>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</si>
  <si>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</si>
  <si>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</si>
  <si>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</si>
  <si>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</si>
  <si>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</si>
  <si>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</si>
  <si>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</si>
  <si>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</si>
  <si>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</si>
  <si>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</si>
  <si>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</si>
  <si>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</si>
  <si>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</si>
  <si>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</si>
  <si>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</si>
  <si>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</si>
  <si>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</si>
  <si>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</si>
  <si>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</si>
  <si>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</si>
  <si>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</si>
  <si>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</si>
  <si>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</si>
  <si>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</si>
  <si>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</si>
  <si>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</si>
  <si>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</si>
  <si>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</si>
  <si>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</si>
  <si>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</si>
  <si>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</si>
  <si>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</si>
  <si>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</si>
  <si>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</si>
  <si>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</si>
  <si>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</si>
  <si>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</si>
  <si>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</si>
  <si>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</si>
  <si>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</si>
  <si>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</si>
  <si>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</si>
  <si>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</si>
  <si>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</si>
  <si>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</si>
  <si>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</si>
  <si>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</si>
  <si>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</si>
  <si>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</si>
  <si>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</si>
  <si>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</si>
  <si>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</si>
  <si>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</si>
  <si>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</si>
  <si>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</si>
  <si>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</si>
  <si>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</si>
  <si>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</si>
  <si>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</si>
  <si>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</si>
  <si>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</si>
  <si>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</si>
  <si>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</si>
  <si>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</si>
  <si>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</si>
  <si>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</si>
  <si>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</si>
  <si>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</si>
  <si>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</si>
  <si>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</si>
  <si>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</si>
  <si>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</si>
  <si>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</si>
  <si>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</si>
  <si>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</si>
  <si>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</si>
  <si>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</si>
  <si>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</si>
  <si>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</si>
  <si>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</si>
  <si>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</si>
  <si>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</si>
  <si>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</si>
  <si>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</si>
  <si>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</si>
  <si>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</si>
  <si>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</si>
  <si>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</si>
  <si>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</si>
  <si>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</si>
  <si>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</si>
  <si>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</si>
  <si>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</si>
  <si>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</si>
  <si>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</si>
  <si>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</si>
  <si>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</si>
  <si>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</si>
  <si>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</si>
  <si>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</si>
  <si>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</si>
  <si>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</si>
  <si>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</si>
  <si>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</si>
  <si>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</si>
  <si>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</si>
  <si>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</si>
  <si>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</si>
  <si>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</si>
  <si>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</si>
  <si>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</si>
  <si>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</si>
  <si>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</si>
  <si>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</si>
  <si>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</si>
  <si>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</si>
  <si>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</si>
  <si>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</si>
  <si>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</si>
  <si>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</si>
  <si>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</si>
  <si>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</si>
  <si>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</si>
  <si>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</si>
  <si>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</si>
  <si>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</si>
  <si>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</si>
  <si>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</si>
  <si>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</si>
  <si>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</si>
  <si>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</si>
  <si>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</si>
  <si>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</si>
  <si>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</si>
  <si>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</si>
  <si>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</si>
  <si>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</si>
  <si>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</si>
  <si>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</si>
  <si>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</si>
  <si>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</si>
  <si>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</si>
  <si>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</si>
  <si>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</si>
  <si>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</si>
  <si>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</si>
  <si>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</si>
  <si>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</si>
  <si>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</si>
  <si>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</si>
  <si>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</si>
  <si>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</si>
  <si>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</si>
  <si>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</si>
  <si>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</si>
  <si>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</si>
  <si>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</si>
  <si>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</si>
  <si>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</si>
  <si>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</si>
  <si>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</si>
  <si>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</si>
  <si>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</si>
  <si>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</si>
  <si>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</si>
  <si>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</si>
  <si>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</si>
  <si>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</si>
  <si>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</si>
  <si>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</si>
  <si>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</si>
  <si>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</si>
  <si>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</si>
  <si>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</si>
  <si>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</si>
  <si>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</si>
  <si>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</si>
  <si>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</si>
  <si>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</si>
  <si>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</si>
  <si>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</si>
  <si>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</si>
  <si>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</si>
  <si>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</si>
  <si>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</si>
  <si>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</si>
  <si>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</si>
  <si>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</si>
  <si>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</si>
  <si>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</si>
  <si>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</si>
  <si>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</si>
  <si>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</si>
  <si>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</si>
  <si>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</si>
  <si>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</si>
  <si>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</si>
  <si>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</si>
  <si>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</si>
  <si>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</si>
  <si>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</si>
  <si>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</si>
  <si>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</si>
  <si>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</si>
  <si>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</si>
  <si>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</si>
  <si>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</si>
  <si>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</si>
  <si>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</si>
  <si>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</si>
  <si>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</si>
  <si>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</si>
  <si>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</si>
  <si>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</si>
  <si>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</si>
  <si>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</si>
  <si>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</si>
  <si>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</si>
  <si>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</si>
  <si>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</si>
  <si>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</si>
  <si>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</si>
  <si>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</si>
  <si>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</si>
  <si>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</si>
  <si>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</si>
  <si>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</si>
  <si>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</si>
  <si>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</si>
  <si>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</si>
  <si>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</si>
  <si>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</si>
  <si>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</si>
  <si>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</si>
  <si>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</si>
  <si>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</si>
  <si>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</si>
  <si>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</si>
  <si>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</si>
  <si>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</si>
  <si>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</si>
  <si>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</si>
  <si>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</si>
  <si>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</si>
  <si>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</si>
  <si>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</si>
  <si>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</si>
  <si>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</si>
  <si>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</si>
  <si>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</si>
  <si>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</si>
  <si>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</si>
  <si>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</si>
  <si>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</si>
  <si>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</si>
  <si>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</si>
  <si>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</si>
  <si>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</si>
  <si>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</si>
  <si>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</si>
  <si>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</si>
  <si>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</si>
  <si>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</si>
  <si>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</si>
  <si>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</si>
  <si>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</si>
  <si>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</si>
  <si>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</si>
  <si>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</si>
  <si>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</si>
  <si>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</si>
  <si>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</si>
  <si>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</si>
  <si>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</si>
  <si>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</si>
  <si>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</si>
  <si>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</si>
  <si>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</si>
  <si>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</si>
  <si>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</si>
  <si>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</si>
  <si>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</si>
  <si>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</si>
  <si>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</si>
  <si>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</si>
  <si>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</si>
  <si>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</si>
  <si>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</si>
  <si>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</si>
  <si>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</si>
  <si>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</si>
  <si>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</si>
  <si>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</si>
  <si>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</si>
  <si>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</si>
  <si>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</si>
  <si>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</si>
  <si>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</si>
  <si>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</si>
  <si>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</si>
  <si>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</si>
  <si>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</si>
  <si>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</si>
  <si>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</si>
  <si>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</si>
  <si>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</si>
  <si>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</si>
  <si>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</si>
  <si>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</si>
  <si>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</si>
  <si>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</si>
  <si>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</si>
  <si>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</si>
  <si>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</si>
  <si>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</si>
  <si>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</si>
  <si>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</si>
  <si>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</si>
  <si>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</si>
  <si>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</si>
  <si>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</si>
  <si>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</si>
  <si>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</si>
  <si>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</si>
  <si>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</si>
  <si>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</si>
  <si>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</si>
  <si>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</si>
  <si>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</si>
  <si>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</si>
  <si>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</si>
  <si>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</si>
  <si>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</si>
  <si>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</si>
  <si>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</si>
  <si>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</si>
  <si>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</si>
  <si>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</si>
  <si>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</si>
  <si>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</si>
  <si>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</si>
  <si>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</si>
  <si>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</si>
  <si>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</si>
  <si>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</si>
  <si>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</si>
  <si>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</si>
  <si>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</si>
  <si>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</si>
  <si>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</si>
  <si>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</si>
  <si>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</si>
  <si>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</si>
  <si>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</si>
  <si>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</si>
  <si>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</si>
  <si>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</si>
  <si>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</si>
  <si>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</si>
  <si>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</si>
  <si>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</si>
  <si>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</si>
  <si>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</si>
  <si>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</si>
  <si>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</si>
  <si>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</si>
  <si>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</si>
  <si>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</si>
  <si>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</si>
  <si>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</si>
  <si>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</si>
  <si>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</si>
  <si>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</si>
  <si>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</si>
  <si>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</si>
  <si>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</si>
  <si>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</si>
  <si>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</si>
  <si>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</si>
  <si>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</si>
  <si>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</si>
  <si>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</si>
  <si>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</si>
  <si>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</si>
  <si>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</si>
  <si>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</si>
  <si>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</si>
  <si>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</si>
  <si>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</si>
  <si>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</si>
  <si>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</si>
  <si>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</si>
  <si>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</si>
  <si>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</si>
  <si>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</si>
  <si>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</si>
  <si>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</si>
  <si>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</si>
  <si>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</si>
  <si>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</si>
  <si>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</si>
  <si>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</si>
  <si>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</si>
  <si>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</si>
  <si>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</si>
  <si>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</si>
  <si>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</si>
  <si>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</si>
  <si>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</si>
  <si>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</si>
  <si>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</si>
  <si>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</si>
  <si>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</si>
  <si>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</si>
  <si>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</si>
  <si>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</si>
  <si>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</si>
  <si>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</si>
  <si>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</si>
  <si>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</si>
  <si>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</si>
  <si>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</si>
  <si>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</si>
  <si>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</si>
  <si>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</si>
  <si>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</si>
  <si>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</si>
  <si>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</si>
  <si>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</si>
  <si>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</si>
  <si>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</si>
  <si>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</si>
  <si>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</si>
  <si>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</si>
  <si>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</si>
  <si>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</si>
  <si>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</si>
  <si>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</si>
  <si>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</si>
  <si>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</si>
  <si>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</si>
  <si>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</si>
  <si>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</si>
  <si>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</si>
  <si>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</si>
  <si>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</si>
  <si>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</si>
  <si>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</si>
  <si>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</si>
  <si>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</si>
  <si>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</si>
  <si>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</si>
  <si>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</si>
  <si>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</si>
  <si>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</si>
  <si>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</si>
  <si>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</si>
  <si>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</si>
  <si>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</si>
  <si>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</si>
  <si>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</si>
  <si>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</si>
  <si>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</si>
  <si>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</si>
  <si>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</si>
  <si>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</si>
  <si>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</si>
  <si>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</si>
  <si>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</si>
  <si>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</si>
  <si>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</si>
  <si>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</si>
  <si>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</si>
  <si>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</si>
  <si>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</si>
  <si>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</si>
  <si>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</si>
  <si>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</si>
  <si>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</si>
  <si>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</si>
  <si>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</si>
  <si>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</si>
  <si>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</si>
  <si>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</si>
  <si>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</si>
  <si>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</si>
  <si>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</si>
  <si>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</si>
  <si>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</si>
  <si>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</si>
  <si>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</si>
  <si>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</si>
  <si>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</si>
  <si>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</si>
  <si>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</si>
  <si>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</si>
  <si>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</si>
  <si>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</si>
  <si>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</si>
  <si>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</si>
  <si>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</si>
  <si>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</si>
  <si>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</si>
  <si>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</si>
  <si>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</si>
  <si>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</si>
  <si>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</si>
  <si>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</si>
  <si>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</si>
  <si>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</si>
  <si>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</si>
  <si>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</si>
  <si>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</si>
  <si>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</si>
  <si>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</si>
  <si>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</si>
  <si>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</si>
  <si>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</si>
  <si>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</si>
  <si>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</si>
  <si>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</si>
  <si>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</si>
  <si>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</si>
  <si>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</si>
  <si>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</si>
  <si>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</si>
  <si>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</si>
  <si>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</si>
  <si>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</si>
  <si>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</si>
  <si>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</si>
  <si>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</si>
  <si>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</si>
  <si>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</si>
  <si>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</si>
  <si>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</si>
  <si>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</si>
  <si>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</si>
  <si>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</si>
  <si>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</si>
  <si>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</si>
  <si>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</si>
  <si>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</si>
  <si>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</si>
  <si>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</si>
  <si>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</si>
  <si>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</si>
  <si>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</si>
  <si>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</si>
  <si>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</si>
  <si>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</si>
  <si>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</si>
  <si>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</si>
  <si>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</si>
  <si>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</si>
  <si>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</si>
  <si>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</si>
  <si>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</si>
  <si>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</si>
  <si>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</si>
  <si>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</si>
  <si>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</si>
  <si>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</si>
  <si>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</si>
  <si>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</si>
  <si>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</si>
  <si>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</si>
  <si>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</si>
  <si>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</si>
  <si>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</si>
  <si>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</si>
  <si>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</si>
  <si>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</si>
  <si>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</si>
  <si>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</si>
  <si>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</si>
  <si>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</si>
  <si>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</si>
  <si>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</si>
  <si>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</si>
  <si>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</si>
  <si>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</si>
  <si>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</si>
  <si>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</si>
  <si>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</si>
  <si>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</si>
  <si>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</si>
  <si>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</si>
  <si>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</si>
  <si>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</si>
  <si>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</si>
  <si>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</si>
  <si>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</si>
  <si>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</si>
  <si>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</si>
  <si>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</si>
  <si>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</si>
  <si>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</si>
  <si>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</si>
  <si>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</si>
  <si>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</si>
  <si>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</si>
  <si>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</si>
  <si>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</si>
  <si>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</si>
  <si>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</si>
  <si>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</si>
  <si>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</si>
  <si>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</si>
  <si>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</si>
  <si>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</si>
  <si>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</si>
  <si>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</si>
  <si>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</si>
  <si>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</si>
  <si>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</si>
  <si>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</si>
  <si>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</si>
  <si>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</si>
  <si>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</si>
  <si>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</si>
  <si>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</si>
  <si>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</si>
  <si>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</si>
  <si>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</si>
  <si>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</si>
  <si>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</si>
  <si>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</si>
  <si>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</si>
  <si>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</si>
  <si>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</si>
  <si>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</si>
  <si>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</si>
  <si>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</si>
  <si>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</si>
  <si>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</si>
  <si>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</si>
  <si>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</si>
  <si>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</si>
  <si>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</si>
  <si>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</si>
  <si>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</si>
  <si>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</si>
  <si>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</si>
  <si>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</si>
  <si>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</si>
  <si>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</si>
  <si>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</si>
  <si>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</si>
  <si>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</si>
  <si>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</si>
  <si>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</si>
  <si>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</si>
  <si>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</si>
  <si>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</si>
  <si>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</si>
  <si>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</si>
  <si>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</si>
  <si>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</si>
  <si>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</si>
  <si>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</si>
  <si>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</si>
  <si>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</si>
  <si>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</si>
  <si>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</si>
  <si>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</si>
  <si>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</si>
  <si>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</si>
  <si>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</si>
  <si>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</si>
  <si>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</si>
  <si>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</si>
  <si>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</si>
  <si>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</si>
  <si>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</si>
  <si>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</si>
  <si>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</si>
  <si>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</si>
  <si>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</si>
  <si>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</si>
  <si>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</si>
  <si>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</si>
  <si>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</si>
  <si>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</si>
  <si>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</si>
  <si>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</si>
  <si>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</si>
  <si>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</si>
  <si>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</si>
  <si>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</si>
  <si>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</si>
  <si>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</si>
  <si>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</si>
  <si>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</si>
  <si>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</si>
  <si>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</si>
  <si>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</si>
  <si>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</si>
  <si>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</si>
  <si>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</si>
  <si>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</si>
  <si>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</si>
  <si>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</si>
  <si>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</si>
  <si>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</si>
  <si>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</si>
  <si>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</si>
  <si>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</si>
  <si>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</si>
  <si>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</si>
  <si>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</si>
  <si>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</si>
  <si>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</si>
  <si>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</si>
  <si>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</si>
  <si>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</si>
  <si>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</si>
  <si>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</si>
  <si>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</si>
  <si>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</si>
  <si>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</si>
  <si>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</si>
  <si>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</si>
  <si>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</si>
  <si>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</si>
  <si>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</si>
  <si>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</si>
  <si>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</si>
  <si>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</si>
  <si>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</si>
  <si>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</si>
  <si>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</si>
  <si>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</si>
  <si>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</si>
  <si>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</si>
  <si>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</si>
  <si>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</si>
  <si>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</si>
  <si>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</si>
  <si>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</si>
  <si>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</si>
  <si>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</si>
  <si>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</si>
  <si>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</si>
  <si>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</si>
  <si>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</si>
  <si>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</si>
  <si>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</si>
  <si>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</si>
  <si>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</si>
  <si>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</si>
  <si>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</si>
  <si>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</si>
  <si>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</si>
  <si>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</si>
  <si>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</si>
  <si>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</si>
  <si>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</si>
  <si>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</si>
  <si>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</si>
  <si>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</si>
  <si>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</si>
  <si>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</si>
  <si>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</si>
  <si>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</si>
  <si>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</si>
  <si>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</si>
  <si>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</si>
  <si>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</si>
  <si>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</si>
  <si>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</si>
  <si>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</si>
  <si>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</si>
  <si>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</si>
  <si>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</si>
  <si>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</si>
  <si>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</si>
  <si>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</si>
  <si>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</si>
  <si>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</si>
  <si>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</si>
  <si>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</si>
  <si>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</si>
  <si>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</si>
  <si>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</si>
  <si>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</si>
  <si>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</si>
  <si>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</si>
  <si>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</si>
  <si>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</si>
  <si>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</si>
  <si>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</si>
  <si>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</si>
  <si>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</si>
  <si>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</si>
  <si>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</si>
  <si>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</si>
  <si>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</si>
  <si>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</si>
  <si>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</si>
  <si>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</si>
  <si>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</si>
  <si>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</si>
  <si>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</si>
  <si>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</si>
  <si>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</si>
  <si>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</si>
  <si>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</si>
  <si>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</si>
  <si>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</si>
  <si>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</si>
  <si>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</si>
  <si>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</si>
  <si>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</si>
  <si>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</si>
  <si>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</si>
  <si>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</si>
  <si>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</si>
  <si>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</si>
  <si>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</si>
  <si>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</si>
  <si>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</si>
  <si>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</si>
  <si>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</si>
  <si>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</si>
  <si>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</si>
  <si>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</si>
  <si>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</si>
  <si>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</si>
  <si>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</si>
  <si>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</si>
  <si>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</si>
  <si>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</si>
  <si>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</si>
  <si>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</si>
  <si>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</si>
  <si>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</si>
  <si>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</si>
  <si>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</si>
  <si>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</si>
  <si>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</si>
  <si>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</si>
  <si>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</si>
  <si>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</si>
  <si>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</si>
  <si>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</si>
  <si>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</si>
  <si>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</si>
  <si>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</si>
  <si>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</si>
  <si>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</si>
  <si>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</si>
  <si>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</si>
  <si>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</si>
  <si>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</si>
  <si>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</si>
  <si>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</si>
  <si>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</si>
  <si>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</si>
  <si>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</si>
  <si>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</si>
  <si>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</si>
  <si>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</si>
  <si>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</si>
  <si>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</si>
  <si>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</si>
  <si>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</si>
  <si>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</si>
  <si>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</si>
  <si>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</si>
  <si>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</si>
  <si>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</si>
  <si>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</si>
  <si>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</si>
  <si>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</si>
  <si>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</si>
  <si>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</si>
  <si>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</si>
  <si>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</si>
  <si>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</si>
  <si>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</si>
  <si>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</si>
  <si>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</si>
  <si>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</si>
  <si>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</si>
  <si>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</si>
  <si>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</si>
  <si>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</si>
  <si>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</si>
  <si>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</si>
  <si>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</si>
  <si>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</si>
  <si>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</si>
  <si>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</si>
  <si>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</si>
  <si>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</si>
  <si>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</si>
  <si>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</si>
  <si>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</si>
  <si>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</si>
  <si>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</si>
  <si>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</si>
  <si>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</si>
  <si>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</si>
  <si>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</si>
  <si>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</si>
  <si>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</si>
  <si>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</si>
  <si>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</si>
  <si>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</si>
  <si>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</si>
  <si>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</si>
  <si>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</si>
  <si>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</si>
  <si>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</si>
  <si>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</si>
  <si>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</si>
  <si>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</si>
  <si>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</si>
  <si>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</si>
  <si>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</si>
  <si>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</si>
  <si>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</si>
  <si>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</si>
  <si>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</si>
  <si>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</si>
  <si>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</si>
  <si>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</si>
  <si>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</si>
  <si>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</si>
  <si>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</si>
  <si>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</si>
  <si>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</si>
  <si>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</si>
  <si>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</si>
  <si>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</si>
  <si>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</si>
  <si>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</si>
  <si>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</si>
  <si>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</si>
  <si>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</si>
  <si>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</si>
  <si>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</si>
  <si>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</si>
  <si>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</si>
  <si>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</si>
  <si>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</si>
  <si>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</si>
  <si>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</si>
  <si>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</si>
  <si>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</si>
  <si>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</si>
  <si>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</si>
  <si>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</si>
  <si>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</si>
  <si>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</si>
  <si>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</si>
  <si>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</si>
  <si>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</si>
  <si>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</si>
  <si>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</si>
  <si>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</si>
  <si>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</si>
  <si>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</si>
  <si>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</si>
  <si>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</si>
  <si>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</si>
  <si>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</si>
  <si>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</si>
  <si>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</si>
  <si>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</si>
  <si>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</si>
  <si>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</si>
  <si>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</si>
  <si>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</si>
  <si>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</si>
  <si>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</si>
  <si>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</si>
  <si>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</si>
  <si>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</si>
  <si>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</si>
  <si>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</si>
  <si>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</si>
  <si>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</si>
  <si>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</si>
  <si>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</si>
  <si>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</si>
  <si>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</si>
  <si>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</si>
  <si>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</si>
  <si>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</si>
  <si>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</si>
  <si>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</si>
  <si>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</si>
  <si>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</si>
  <si>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</si>
  <si>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</si>
  <si>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</si>
  <si>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</si>
  <si>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</si>
  <si>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</si>
  <si>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</si>
  <si>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</si>
  <si>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</si>
  <si>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</si>
  <si>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</si>
  <si>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</si>
  <si>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</si>
  <si>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</si>
  <si>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</si>
  <si>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</si>
  <si>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</si>
  <si>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</si>
  <si>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</si>
  <si>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</si>
  <si>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</si>
  <si>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</si>
  <si>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</si>
  <si>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</si>
  <si>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</si>
  <si>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</si>
  <si>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</si>
  <si>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</si>
  <si>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</si>
  <si>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</si>
  <si>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</si>
  <si>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</si>
  <si>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</si>
  <si>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</si>
  <si>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</si>
  <si>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</si>
  <si>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</si>
  <si>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</si>
  <si>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</si>
  <si>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</si>
  <si>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</si>
  <si>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</si>
  <si>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</si>
  <si>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</si>
  <si>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</si>
  <si>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</si>
  <si>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</si>
  <si>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</si>
  <si>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</si>
  <si>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</si>
  <si>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</si>
  <si>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</si>
  <si>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</si>
  <si>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</si>
  <si>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</si>
  <si>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</si>
  <si>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</si>
  <si>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</si>
  <si>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</si>
  <si>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</si>
  <si>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</si>
  <si>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</si>
  <si>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</si>
  <si>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</si>
  <si>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</si>
  <si>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</si>
  <si>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</si>
  <si>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</si>
  <si>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</si>
  <si>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</si>
  <si>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</si>
  <si>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</si>
  <si>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</si>
  <si>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</si>
  <si>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</si>
  <si>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</si>
  <si>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</si>
  <si>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</si>
  <si>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</si>
  <si>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</si>
  <si>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</si>
  <si>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</si>
  <si>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</si>
  <si>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</si>
  <si>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</si>
  <si>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</si>
  <si>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</si>
  <si>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</si>
  <si>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</si>
  <si>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</si>
  <si>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</si>
  <si>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</si>
  <si>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</si>
  <si>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</si>
  <si>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</si>
  <si>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</si>
  <si>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</si>
  <si>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</si>
  <si>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</si>
  <si>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</si>
  <si>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</si>
  <si>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</si>
  <si>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</si>
  <si>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</si>
  <si>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</si>
  <si>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</si>
  <si>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</si>
  <si>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</si>
  <si>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</si>
  <si>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</si>
  <si>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</si>
  <si>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</si>
  <si>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</si>
  <si>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</si>
  <si>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</si>
  <si>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</si>
  <si>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</si>
  <si>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</si>
  <si>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</si>
  <si>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</si>
  <si>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</si>
  <si>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</si>
  <si>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</si>
  <si>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</si>
  <si>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</si>
  <si>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</si>
  <si>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</si>
  <si>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</si>
  <si>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</si>
  <si>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</si>
  <si>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</si>
  <si>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</si>
  <si>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</si>
  <si>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</si>
  <si>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</si>
  <si>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</si>
  <si>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</si>
  <si>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</si>
  <si>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</si>
  <si>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</si>
  <si>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</si>
  <si>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</si>
  <si>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</si>
  <si>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</si>
  <si>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</si>
  <si>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</si>
  <si>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</si>
  <si>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</si>
  <si>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</si>
  <si>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</si>
  <si>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</si>
  <si>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</si>
  <si>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</si>
  <si>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</si>
  <si>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</si>
  <si>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</si>
  <si>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</si>
  <si>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</si>
  <si>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</si>
  <si>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</si>
  <si>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</si>
  <si>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</si>
  <si>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</si>
  <si>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</si>
  <si>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</si>
  <si>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</si>
  <si>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</si>
  <si>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</si>
  <si>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</si>
  <si>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</si>
  <si>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</si>
  <si>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</si>
  <si>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</si>
  <si>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</si>
  <si>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</si>
  <si>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</si>
  <si>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</si>
  <si>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</si>
  <si>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</si>
  <si>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</si>
  <si>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</si>
  <si>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</si>
  <si>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</si>
  <si>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</si>
  <si>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</si>
  <si>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</si>
  <si>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</si>
  <si>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</si>
  <si>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</si>
  <si>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</si>
  <si>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</si>
  <si>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</si>
  <si>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</si>
  <si>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</si>
  <si>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</si>
  <si>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</si>
  <si>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</si>
  <si>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</si>
  <si>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</si>
  <si>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</si>
  <si>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</si>
  <si>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</si>
  <si>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</si>
  <si>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</si>
  <si>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</si>
  <si>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</si>
  <si>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</si>
  <si>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</si>
  <si>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</si>
  <si>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</si>
  <si>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</si>
  <si>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</si>
  <si>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</si>
  <si>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</si>
  <si>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</si>
  <si>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</si>
  <si>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</si>
  <si>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</si>
  <si>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</si>
  <si>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</si>
  <si>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</si>
  <si>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</si>
  <si>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</si>
  <si>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</si>
  <si>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</si>
  <si>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</si>
  <si>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</si>
  <si>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</si>
  <si>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</si>
  <si>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</si>
  <si>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</si>
  <si>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</si>
  <si>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</si>
  <si>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</si>
  <si>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</si>
  <si>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</si>
  <si>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</si>
  <si>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</si>
  <si>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</si>
  <si>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</si>
  <si>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</si>
  <si>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</si>
  <si>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</si>
  <si>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</si>
  <si>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</si>
  <si>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</si>
  <si>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</si>
  <si>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</si>
  <si>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</si>
  <si>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</si>
  <si>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</si>
  <si>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</si>
  <si>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</si>
  <si>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</si>
  <si>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</si>
  <si>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</si>
  <si>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</si>
  <si>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</si>
  <si>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</si>
  <si>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</si>
  <si>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</si>
  <si>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</si>
  <si>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</si>
  <si>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</si>
  <si>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</si>
  <si>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</si>
  <si>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</si>
  <si>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</si>
  <si>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</si>
  <si>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</si>
  <si>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</si>
  <si>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</si>
  <si>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</si>
  <si>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</si>
  <si>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</si>
  <si>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</si>
  <si>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</si>
  <si>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</si>
  <si>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</si>
  <si>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</si>
  <si>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</si>
  <si>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</si>
  <si>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</si>
  <si>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</si>
  <si>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</si>
  <si>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</si>
  <si>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</si>
  <si>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</si>
  <si>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</si>
  <si>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</si>
  <si>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</si>
  <si>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</si>
  <si>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</si>
  <si>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</si>
  <si>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</si>
  <si>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</si>
  <si>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</si>
  <si>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</si>
  <si>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</si>
  <si>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</si>
  <si>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</si>
  <si>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</si>
  <si>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</si>
  <si>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</si>
  <si>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</si>
  <si>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</si>
  <si>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</si>
  <si>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</si>
  <si>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</si>
  <si>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</si>
  <si>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</si>
  <si>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</si>
  <si>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</si>
  <si>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</si>
  <si>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</si>
  <si>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</si>
  <si>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</si>
  <si>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</si>
  <si>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</si>
  <si>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</si>
  <si>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</si>
  <si>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</si>
  <si>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</si>
  <si>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</si>
  <si>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</si>
  <si>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</si>
  <si>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</si>
  <si>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</si>
  <si>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</si>
  <si>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</si>
  <si>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</si>
  <si>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</si>
  <si>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</si>
  <si>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</si>
  <si>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</si>
  <si>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</si>
  <si>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</si>
  <si>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</si>
  <si>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</si>
  <si>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</si>
  <si>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</si>
  <si>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</si>
  <si>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</si>
  <si>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</si>
  <si>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</si>
  <si>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</si>
  <si>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</si>
  <si>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</si>
  <si>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</si>
  <si>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</si>
  <si>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</si>
  <si>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</si>
  <si>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</si>
  <si>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</si>
  <si>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</si>
  <si>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</si>
  <si>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</si>
  <si>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</si>
  <si>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</si>
  <si>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</si>
  <si>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</si>
  <si>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</si>
  <si>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</si>
  <si>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</si>
  <si>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</si>
  <si>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</si>
  <si>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</si>
  <si>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</si>
  <si>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</si>
  <si>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</si>
  <si>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</si>
  <si>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</si>
  <si>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</si>
  <si>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</si>
  <si>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</si>
  <si>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</si>
  <si>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</si>
  <si>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</si>
  <si>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</si>
  <si>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</si>
  <si>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</si>
  <si>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</si>
  <si>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</si>
  <si>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</si>
  <si>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</si>
  <si>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</si>
  <si>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</si>
  <si>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</si>
  <si>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</si>
  <si>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</si>
  <si>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</si>
  <si>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</si>
  <si>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</si>
  <si>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</si>
  <si>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</si>
  <si>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</si>
  <si>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</si>
  <si>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</si>
  <si>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</si>
  <si>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</si>
  <si>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</si>
  <si>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</si>
  <si>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</si>
  <si>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</si>
  <si>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</si>
  <si>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</si>
  <si>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</si>
  <si>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</si>
  <si>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</si>
  <si>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</si>
  <si>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</si>
  <si>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</si>
  <si>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</si>
  <si>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</si>
  <si>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</si>
  <si>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</si>
  <si>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</si>
  <si>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</si>
  <si>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</si>
  <si>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</si>
  <si>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</si>
  <si>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</si>
  <si>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</si>
  <si>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</si>
  <si>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</si>
  <si>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</si>
  <si>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</si>
  <si>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</si>
  <si>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</si>
  <si>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</si>
  <si>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</si>
  <si>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</si>
  <si>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</si>
  <si>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</si>
  <si>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</si>
  <si>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</si>
  <si>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</si>
  <si>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</si>
  <si>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</si>
  <si>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</si>
  <si>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</si>
  <si>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</si>
  <si>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</si>
  <si>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</si>
  <si>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</si>
  <si>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</si>
  <si>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</si>
  <si>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</si>
  <si>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</si>
  <si>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</si>
  <si>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</si>
  <si>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</si>
  <si>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</si>
  <si>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</si>
  <si>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</si>
  <si>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</si>
  <si>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</si>
  <si>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</si>
  <si>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</si>
  <si>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</si>
  <si>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</si>
  <si>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</si>
  <si>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</si>
  <si>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</si>
  <si>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</si>
  <si>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</si>
  <si>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</si>
  <si>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</si>
  <si>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</si>
  <si>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</si>
  <si>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</si>
  <si>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</si>
  <si>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</si>
  <si>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</si>
  <si>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</si>
  <si>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</si>
  <si>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</si>
  <si>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</si>
  <si>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</si>
  <si>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</si>
  <si>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</si>
  <si>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</si>
  <si>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</si>
  <si>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</si>
  <si>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</si>
  <si>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</si>
  <si>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</si>
  <si>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</si>
  <si>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</si>
  <si>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</si>
  <si>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</si>
  <si>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</si>
  <si>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</si>
  <si>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</si>
  <si>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</si>
  <si>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</si>
  <si>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</si>
  <si>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</si>
  <si>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</si>
  <si>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</si>
  <si>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</si>
  <si>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</si>
  <si>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</si>
  <si>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</si>
  <si>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</si>
  <si>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</si>
  <si>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</si>
  <si>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</si>
  <si>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</si>
  <si>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</si>
  <si>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</si>
  <si>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</si>
  <si>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</si>
  <si>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</si>
  <si>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</si>
  <si>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</si>
  <si>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</si>
  <si>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</si>
  <si>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</si>
  <si>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</si>
  <si>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</si>
  <si>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</si>
  <si>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</si>
  <si>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</si>
  <si>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</si>
  <si>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</si>
  <si>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</si>
  <si>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</si>
  <si>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</si>
  <si>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</si>
  <si>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</si>
  <si>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</si>
  <si>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</si>
  <si>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</si>
  <si>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</si>
  <si>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</si>
  <si>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</si>
  <si>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</si>
  <si>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</si>
  <si>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</si>
  <si>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</si>
  <si>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</si>
  <si>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</si>
  <si>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</si>
  <si>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</si>
  <si>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</si>
  <si>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</si>
  <si>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</si>
  <si>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</si>
  <si>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</si>
  <si>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</si>
  <si>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</si>
  <si>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</si>
  <si>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</si>
  <si>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</si>
  <si>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</si>
  <si>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</si>
  <si>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</si>
  <si>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</si>
  <si>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</si>
  <si>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</si>
  <si>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</si>
  <si>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</si>
  <si>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</si>
  <si>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</si>
  <si>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</si>
  <si>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</si>
  <si>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</si>
  <si>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</si>
  <si>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</si>
  <si>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</si>
  <si>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</si>
  <si>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</si>
  <si>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</si>
  <si>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</si>
  <si>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</si>
  <si>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</si>
  <si>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</si>
  <si>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</si>
  <si>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</si>
  <si>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</si>
  <si>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</si>
  <si>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</si>
  <si>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</si>
  <si>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</si>
  <si>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</si>
  <si>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</si>
  <si>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</si>
  <si>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</si>
  <si>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</si>
  <si>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</si>
  <si>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</si>
  <si>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</si>
  <si>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</si>
  <si>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</si>
  <si>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</si>
  <si>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</si>
  <si>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</si>
  <si>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</si>
  <si>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</si>
  <si>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</si>
  <si>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</si>
  <si>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</si>
  <si>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</si>
  <si>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</si>
  <si>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</si>
  <si>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</si>
  <si>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</si>
  <si>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</si>
  <si>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</si>
  <si>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</si>
  <si>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</si>
  <si>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</si>
  <si>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</si>
  <si>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</si>
  <si>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</si>
  <si>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</si>
  <si>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</si>
  <si>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</si>
  <si>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</si>
  <si>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</si>
  <si>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</si>
  <si>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</si>
  <si>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</si>
  <si>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</si>
  <si>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</si>
  <si>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</si>
  <si>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</si>
  <si>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</si>
  <si>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</si>
  <si>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</si>
  <si>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</si>
  <si>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</si>
  <si>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</si>
  <si>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</si>
  <si>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</si>
  <si>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</si>
  <si>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</si>
  <si>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</si>
  <si>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</si>
  <si>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</si>
  <si>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</si>
  <si>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</si>
  <si>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</si>
  <si>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</si>
  <si>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</si>
  <si>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</si>
  <si>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</si>
  <si>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</si>
  <si>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</si>
  <si>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</si>
  <si>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</si>
  <si>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</si>
  <si>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</si>
  <si>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</si>
  <si>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</si>
  <si>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</si>
  <si>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</si>
  <si>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</si>
  <si>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</si>
  <si>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</si>
  <si>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</si>
  <si>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</si>
  <si>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</si>
  <si>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</si>
  <si>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</si>
  <si>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</si>
  <si>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</si>
  <si>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</si>
  <si>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</si>
  <si>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</si>
  <si>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</si>
  <si>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</si>
  <si>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</si>
  <si>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</si>
  <si>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</si>
  <si>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</si>
  <si>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</si>
  <si>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</si>
  <si>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</si>
  <si>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</si>
  <si>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</si>
  <si>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</si>
  <si>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</si>
  <si>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</si>
  <si>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</si>
  <si>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</si>
  <si>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</si>
  <si>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</si>
  <si>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</si>
  <si>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</si>
  <si>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</si>
  <si>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</si>
  <si>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</si>
  <si>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</si>
  <si>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</si>
  <si>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</si>
  <si>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</si>
  <si>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</si>
  <si>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</si>
  <si>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</si>
  <si>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</si>
  <si>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</si>
  <si>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</si>
  <si>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</si>
  <si>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</si>
  <si>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</si>
  <si>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</si>
  <si>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</si>
  <si>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</si>
  <si>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</si>
  <si>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</si>
  <si>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</si>
  <si>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</si>
  <si>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</si>
  <si>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</si>
  <si>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</si>
  <si>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</si>
  <si>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</si>
  <si>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</si>
  <si>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</si>
  <si>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</si>
  <si>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</si>
  <si>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</si>
  <si>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</si>
  <si>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</si>
  <si>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</si>
  <si>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</si>
  <si>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</si>
  <si>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</si>
  <si>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</si>
  <si>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</si>
  <si>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</si>
  <si>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</si>
  <si>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</si>
  <si>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</si>
  <si>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</si>
  <si>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</si>
  <si>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</si>
  <si>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</si>
  <si>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</si>
  <si>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</si>
  <si>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</si>
  <si>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</si>
  <si>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</si>
  <si>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</si>
  <si>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</si>
  <si>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</si>
  <si>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</si>
  <si>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</si>
  <si>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</si>
  <si>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</si>
  <si>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</si>
  <si>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</si>
  <si>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</si>
  <si>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</si>
  <si>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</si>
  <si>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</si>
  <si>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</si>
  <si>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</si>
  <si>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</si>
  <si>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</si>
  <si>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</si>
  <si>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</si>
  <si>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</si>
  <si>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</si>
  <si>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</si>
  <si>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</si>
  <si>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</si>
  <si>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</si>
  <si>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</si>
  <si>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</si>
  <si>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</si>
  <si>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</si>
  <si>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</si>
  <si>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</si>
  <si>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</si>
  <si>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</si>
  <si>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</si>
  <si>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</si>
  <si>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</si>
  <si>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</si>
  <si>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</si>
  <si>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</si>
  <si>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</si>
  <si>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</si>
  <si>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</si>
  <si>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</si>
  <si>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</si>
  <si>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</si>
  <si>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</si>
  <si>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</si>
  <si>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</si>
  <si>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</si>
  <si>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</si>
  <si>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</si>
  <si>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</si>
  <si>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</si>
  <si>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</si>
  <si>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</si>
  <si>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</si>
  <si>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</si>
  <si>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</si>
  <si>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</si>
  <si>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</si>
  <si>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</si>
  <si>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</si>
  <si>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</si>
  <si>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</si>
  <si>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</si>
  <si>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</si>
  <si>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</si>
  <si>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</si>
  <si>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</si>
  <si>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</si>
  <si>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</si>
  <si>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</si>
  <si>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</si>
  <si>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</si>
  <si>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</si>
  <si>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</si>
  <si>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</si>
  <si>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</si>
  <si>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</si>
  <si>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</si>
  <si>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</si>
  <si>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</si>
  <si>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</si>
  <si>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</si>
  <si>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</si>
  <si>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</si>
  <si>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</si>
  <si>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</si>
  <si>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</si>
  <si>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</si>
  <si>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</si>
  <si>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</si>
  <si>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</si>
  <si>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</si>
  <si>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</si>
  <si>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</si>
  <si>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</si>
  <si>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</si>
  <si>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</si>
  <si>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</si>
  <si>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</si>
  <si>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</si>
  <si>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</si>
  <si>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</si>
  <si>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</si>
  <si>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</si>
  <si>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</si>
  <si>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</si>
  <si>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</si>
  <si>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</si>
  <si>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</si>
  <si>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</si>
  <si>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</si>
  <si>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</si>
  <si>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</si>
  <si>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</si>
  <si>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</si>
  <si>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</si>
  <si>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</si>
  <si>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</si>
  <si>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</si>
  <si>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</si>
  <si>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</si>
  <si>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</si>
  <si>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</si>
  <si>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</si>
  <si>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</si>
  <si>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</si>
  <si>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</si>
  <si>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</si>
  <si>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</si>
  <si>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</si>
  <si>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</si>
  <si>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</si>
  <si>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</si>
  <si>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</si>
  <si>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</si>
  <si>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</si>
  <si>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</si>
  <si>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</si>
  <si>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</si>
  <si>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</si>
  <si>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</si>
  <si>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</si>
  <si>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</si>
  <si>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</si>
  <si>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</si>
  <si>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</si>
  <si>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</si>
  <si>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</si>
  <si>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</si>
  <si>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</si>
  <si>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</si>
  <si>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</si>
  <si>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</si>
  <si>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</si>
  <si>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</si>
  <si>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</si>
  <si>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</si>
  <si>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</si>
  <si>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</si>
  <si>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</si>
  <si>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</si>
  <si>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</si>
  <si>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</si>
  <si>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</si>
  <si>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</si>
  <si>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</si>
  <si>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</si>
  <si>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</si>
  <si>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</si>
  <si>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</si>
  <si>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</si>
  <si>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</si>
  <si>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</si>
  <si>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</si>
  <si>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</si>
  <si>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</si>
  <si>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</si>
  <si>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</si>
  <si>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</si>
  <si>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</si>
  <si>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</si>
  <si>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</si>
  <si>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</si>
  <si>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</si>
  <si>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</si>
  <si>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</si>
  <si>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</si>
  <si>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</si>
  <si>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</si>
  <si>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</si>
  <si>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</si>
  <si>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</si>
  <si>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</si>
  <si>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</si>
  <si>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</si>
  <si>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</si>
  <si>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</si>
  <si>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</si>
  <si>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</si>
  <si>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</si>
  <si>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</si>
  <si>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</si>
  <si>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</si>
  <si>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</si>
  <si>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</si>
  <si>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</si>
  <si>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</si>
  <si>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</si>
  <si>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</si>
  <si>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</si>
  <si>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</si>
  <si>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</si>
  <si>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</si>
  <si>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</si>
  <si>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</si>
  <si>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</si>
  <si>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</si>
  <si>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</si>
  <si>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</si>
  <si>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</si>
  <si>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</si>
  <si>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</si>
  <si>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</si>
  <si>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</si>
  <si>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</si>
  <si>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</si>
  <si>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</si>
  <si>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</si>
  <si>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</si>
  <si>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</si>
  <si>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</si>
  <si>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</si>
  <si>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</si>
  <si>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</si>
  <si>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</si>
  <si>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</si>
  <si>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</si>
  <si>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</si>
  <si>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</si>
  <si>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</si>
  <si>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</si>
  <si>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</si>
  <si>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</si>
  <si>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</si>
  <si>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</si>
  <si>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</si>
  <si>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</si>
  <si>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</si>
  <si>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</si>
  <si>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</si>
  <si>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</si>
  <si>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</si>
  <si>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</si>
  <si>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</si>
  <si>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</si>
  <si>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</si>
  <si>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</si>
  <si>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</si>
  <si>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</si>
  <si>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</si>
  <si>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</si>
  <si>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</si>
  <si>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</si>
  <si>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</si>
  <si>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</si>
  <si>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</si>
  <si>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</si>
  <si>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</si>
  <si>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</si>
  <si>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</si>
  <si>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</si>
  <si>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</si>
  <si>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</si>
  <si>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</si>
  <si>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</si>
  <si>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</si>
  <si>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</si>
  <si>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</si>
  <si>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</si>
  <si>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</si>
  <si>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</si>
  <si>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</si>
  <si>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</si>
  <si>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</si>
  <si>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</si>
  <si>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</si>
  <si>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</si>
  <si>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</si>
  <si>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</si>
  <si>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</si>
  <si>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</si>
  <si>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</si>
  <si>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</si>
  <si>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</si>
  <si>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</si>
  <si>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</si>
  <si>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</si>
  <si>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</si>
  <si>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</si>
  <si>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</si>
  <si>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</si>
  <si>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</si>
  <si>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</si>
  <si>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</si>
  <si>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</si>
  <si>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</si>
  <si>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</si>
  <si>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</si>
  <si>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</si>
  <si>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</si>
  <si>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</si>
  <si>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</si>
  <si>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</si>
  <si>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</si>
  <si>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</si>
  <si>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</si>
  <si>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</si>
  <si>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</si>
  <si>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</si>
  <si>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</si>
  <si>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</si>
  <si>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</si>
  <si>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</si>
  <si>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</si>
  <si>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</si>
  <si>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</si>
  <si>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</si>
  <si>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</si>
  <si>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</si>
  <si>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</si>
  <si>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</si>
  <si>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</si>
  <si>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</si>
  <si>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</si>
  <si>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</si>
  <si>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</si>
  <si>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</si>
  <si>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</si>
  <si>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</si>
  <si>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</si>
  <si>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</si>
  <si>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</si>
  <si>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</si>
  <si>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</si>
  <si>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</si>
  <si>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</si>
  <si>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</si>
  <si>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</si>
  <si>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</si>
  <si>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</si>
  <si>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</si>
  <si>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</si>
  <si>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</si>
  <si>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</si>
  <si>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</si>
  <si>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</si>
  <si>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</si>
  <si>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</si>
  <si>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</si>
  <si>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</si>
  <si>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</si>
  <si>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</si>
  <si>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</si>
  <si>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</si>
  <si>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</si>
  <si>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</si>
  <si>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</si>
  <si>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</si>
  <si>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</si>
  <si>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</si>
  <si>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</si>
  <si>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</si>
  <si>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</si>
  <si>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</si>
  <si>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</si>
  <si>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</si>
  <si>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</si>
  <si>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</si>
  <si>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</si>
  <si>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</si>
  <si>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</si>
  <si>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</si>
  <si>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</si>
  <si>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</si>
  <si>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</si>
  <si>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</si>
  <si>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</si>
  <si>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</si>
  <si>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</si>
  <si>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</si>
  <si>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</si>
  <si>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</si>
  <si>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</si>
  <si>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</si>
  <si>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</si>
  <si>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</si>
  <si>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</si>
  <si>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</si>
  <si>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</si>
  <si>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</si>
  <si>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</si>
  <si>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</si>
  <si>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</si>
  <si>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</si>
  <si>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</si>
  <si>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</si>
  <si>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</si>
  <si>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</si>
  <si>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</si>
  <si>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</si>
  <si>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</si>
  <si>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</si>
  <si>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</si>
  <si>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</si>
  <si>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</si>
  <si>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</si>
  <si>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</si>
  <si>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</si>
  <si>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</si>
  <si>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</si>
  <si>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</si>
  <si>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</si>
  <si>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</si>
  <si>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</si>
  <si>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</si>
  <si>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</si>
  <si>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</si>
  <si>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</si>
  <si>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</si>
  <si>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</si>
  <si>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</si>
  <si>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</si>
  <si>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</si>
  <si>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</si>
  <si>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</si>
  <si>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</si>
  <si>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</si>
  <si>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</si>
  <si>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</si>
  <si>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</si>
  <si>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</si>
  <si>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</si>
  <si>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</si>
  <si>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</si>
  <si>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</si>
  <si>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</si>
  <si>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</si>
  <si>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</si>
  <si>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</si>
  <si>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</si>
  <si>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</si>
  <si>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</si>
  <si>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</si>
  <si>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</si>
  <si>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</si>
  <si>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</si>
  <si>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</si>
  <si>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</si>
  <si>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</si>
  <si>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</si>
  <si>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</si>
  <si>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</si>
  <si>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</si>
  <si>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</si>
  <si>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</si>
  <si>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</si>
  <si>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</si>
  <si>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</si>
  <si>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</si>
  <si>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</si>
  <si>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</si>
  <si>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</si>
  <si>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</si>
  <si>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</si>
  <si>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</si>
  <si>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</si>
  <si>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</si>
  <si>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</si>
  <si>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</si>
  <si>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</si>
  <si>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</si>
  <si>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</si>
  <si>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</si>
  <si>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</si>
  <si>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</si>
  <si>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</si>
  <si>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</si>
  <si>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</si>
  <si>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</si>
  <si>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</si>
  <si>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</si>
  <si>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</si>
  <si>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</si>
  <si>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</si>
  <si>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</si>
  <si>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</si>
  <si>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</si>
  <si>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</si>
  <si>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</si>
  <si>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</si>
  <si>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</si>
  <si>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</si>
  <si>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</si>
  <si>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</si>
  <si>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</si>
  <si>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</si>
  <si>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</si>
  <si>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</si>
  <si>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</si>
  <si>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</si>
  <si>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</si>
  <si>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</si>
  <si>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</si>
  <si>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</si>
  <si>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</si>
  <si>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</si>
  <si>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</si>
  <si>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</si>
  <si>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</si>
  <si>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</si>
  <si>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</si>
  <si>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</si>
  <si>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</si>
  <si>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</si>
  <si>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</si>
  <si>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</si>
  <si>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</si>
  <si>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</si>
  <si>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</si>
  <si>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</si>
  <si>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</si>
  <si>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</si>
  <si>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</si>
  <si>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</si>
  <si>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</si>
  <si>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</si>
  <si>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</si>
  <si>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</si>
  <si>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</si>
  <si>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</si>
  <si>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</si>
  <si>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</si>
  <si>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</si>
  <si>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</si>
  <si>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</si>
  <si>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</si>
  <si>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</si>
  <si>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</si>
  <si>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</si>
  <si>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</si>
  <si>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</si>
  <si>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</si>
  <si>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</si>
  <si>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</si>
  <si>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</si>
  <si>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</si>
  <si>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</si>
  <si>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</si>
  <si>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</si>
  <si>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</si>
  <si>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</si>
  <si>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</si>
  <si>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</si>
  <si>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</si>
  <si>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</si>
  <si>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</si>
  <si>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</si>
  <si>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</si>
  <si>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</si>
  <si>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</si>
  <si>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</si>
  <si>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</si>
  <si>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</si>
  <si>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</si>
  <si>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</si>
  <si>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</si>
  <si>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</si>
  <si>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</si>
  <si>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</si>
  <si>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</si>
  <si>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</si>
  <si>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</si>
  <si>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</si>
  <si>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</si>
  <si>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</si>
  <si>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</si>
  <si>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</si>
  <si>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</si>
  <si>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</si>
  <si>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</si>
  <si>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</si>
  <si>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</si>
  <si>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</si>
  <si>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</si>
  <si>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</si>
  <si>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</si>
  <si>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</si>
  <si>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</si>
  <si>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</si>
  <si>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</si>
  <si>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</si>
  <si>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</si>
  <si>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</si>
  <si>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</si>
  <si>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</si>
  <si>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</si>
  <si>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</si>
  <si>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</si>
  <si>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</si>
  <si>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</si>
  <si>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</si>
  <si>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</si>
  <si>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</si>
  <si>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</si>
  <si>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</si>
  <si>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</si>
  <si>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</si>
  <si>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</si>
  <si>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</si>
  <si>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</si>
  <si>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</si>
  <si>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</si>
  <si>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</si>
  <si>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</si>
  <si>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</si>
  <si>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</si>
  <si>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</si>
  <si>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</si>
  <si>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</si>
  <si>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</si>
  <si>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</si>
  <si>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</si>
  <si>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</si>
  <si>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</si>
  <si>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</si>
  <si>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</si>
  <si>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</si>
  <si>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</si>
  <si>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</si>
  <si>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</si>
  <si>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</si>
  <si>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</si>
  <si>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</si>
  <si>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</si>
  <si>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</si>
  <si>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</si>
  <si>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</si>
  <si>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</si>
  <si>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</si>
  <si>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</si>
  <si>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</si>
  <si>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</si>
  <si>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</si>
  <si>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</si>
  <si>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</si>
  <si>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</si>
  <si>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</si>
  <si>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</si>
  <si>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</si>
  <si>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</si>
  <si>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</si>
  <si>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</si>
  <si>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</si>
  <si>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</si>
  <si>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</si>
  <si>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</si>
  <si>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</si>
  <si>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</si>
  <si>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</si>
  <si>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</si>
  <si>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</si>
  <si>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</si>
  <si>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</si>
  <si>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</si>
  <si>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</si>
  <si>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</si>
  <si>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</si>
  <si>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</si>
  <si>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</si>
  <si>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</si>
  <si>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</si>
  <si>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</si>
  <si>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</si>
  <si>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</si>
  <si>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</si>
  <si>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</si>
  <si>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</si>
  <si>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</si>
  <si>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</si>
  <si>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</si>
  <si>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</si>
  <si>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</si>
  <si>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</si>
  <si>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</si>
  <si>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</si>
  <si>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</si>
  <si>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</si>
  <si>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</si>
  <si>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</si>
  <si>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</si>
  <si>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</si>
  <si>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</si>
  <si>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</si>
  <si>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</si>
  <si>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</si>
  <si>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</si>
  <si>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</si>
  <si>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</si>
  <si>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</si>
  <si>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</si>
  <si>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</si>
  <si>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</si>
  <si>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</si>
  <si>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</si>
  <si>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</si>
  <si>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</si>
  <si>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</si>
  <si>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</si>
  <si>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</si>
  <si>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</si>
  <si>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</si>
  <si>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</si>
  <si>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</si>
  <si>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</si>
  <si>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</si>
  <si>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</si>
  <si>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</si>
  <si>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</si>
  <si>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</si>
  <si>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</si>
  <si>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</si>
  <si>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</si>
  <si>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</si>
  <si>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</si>
  <si>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</si>
  <si>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</si>
  <si>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</si>
  <si>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</si>
  <si>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</si>
  <si>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</si>
  <si>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</si>
  <si>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</si>
  <si>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</si>
  <si>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</si>
  <si>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</si>
  <si>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</si>
  <si>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</si>
  <si>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</si>
  <si>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</si>
  <si>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</si>
  <si>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</si>
  <si>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</si>
  <si>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</si>
  <si>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</si>
  <si>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</si>
  <si>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</si>
  <si>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</si>
  <si>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</si>
  <si>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</si>
  <si>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</si>
  <si>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</si>
  <si>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</si>
  <si>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</si>
  <si>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</si>
  <si>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</si>
  <si>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</si>
  <si>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</si>
  <si>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</si>
  <si>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</si>
  <si>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</si>
  <si>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</si>
  <si>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</si>
  <si>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</si>
  <si>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</si>
  <si>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</si>
  <si>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</si>
  <si>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</si>
  <si>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</si>
  <si>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</si>
  <si>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</si>
  <si>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</si>
  <si>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</si>
  <si>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</si>
  <si>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</si>
  <si>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</si>
  <si>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</si>
  <si>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</si>
  <si>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</si>
  <si>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</si>
  <si>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</si>
  <si>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</si>
  <si>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</si>
  <si>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</si>
  <si>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</si>
  <si>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</si>
  <si>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</si>
  <si>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</si>
  <si>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</si>
  <si>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</si>
  <si>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</si>
  <si>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</si>
  <si>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</si>
  <si>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</si>
  <si>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</si>
  <si>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</si>
  <si>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</si>
  <si>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</si>
  <si>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</si>
  <si>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</si>
  <si>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</si>
  <si>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</si>
  <si>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</si>
  <si>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</si>
  <si>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</si>
  <si>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</si>
  <si>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</si>
  <si>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</si>
  <si>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</si>
  <si>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</si>
  <si>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</si>
  <si>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</si>
  <si>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</si>
  <si>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</si>
  <si>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</si>
  <si>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</si>
  <si>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</si>
  <si>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</si>
  <si>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</si>
  <si>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</si>
  <si>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</si>
  <si>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</si>
  <si>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</si>
  <si>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</si>
  <si>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</si>
  <si>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</si>
  <si>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</si>
  <si>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</si>
  <si>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</si>
  <si>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</si>
  <si>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</si>
  <si>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</si>
  <si>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</si>
  <si>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</si>
  <si>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</si>
  <si>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</si>
  <si>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</si>
  <si>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</si>
  <si>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</si>
  <si>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</si>
  <si>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</si>
  <si>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</si>
  <si>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</si>
  <si>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</si>
  <si>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</si>
  <si>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</si>
  <si>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</si>
  <si>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</si>
  <si>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</si>
  <si>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</si>
  <si>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</si>
  <si>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</si>
  <si>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</si>
  <si>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</si>
  <si>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</si>
  <si>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</si>
  <si>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</si>
  <si>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</si>
  <si>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</si>
  <si>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</si>
  <si>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</si>
  <si>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</si>
  <si>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</si>
  <si>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</si>
  <si>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</si>
  <si>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</si>
  <si>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</si>
  <si>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</si>
  <si>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</si>
  <si>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</si>
  <si>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</si>
  <si>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</si>
  <si>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</si>
  <si>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</si>
  <si>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</si>
  <si>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</si>
  <si>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</si>
  <si>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</si>
  <si>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</si>
  <si>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</si>
  <si>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</si>
  <si>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</si>
  <si>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</si>
  <si>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</si>
  <si>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</si>
  <si>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</si>
  <si>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</si>
  <si>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</si>
  <si>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</si>
  <si>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</si>
  <si>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</si>
  <si>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</si>
  <si>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</si>
  <si>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</si>
  <si>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</si>
  <si>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</si>
  <si>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</si>
  <si>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</si>
  <si>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</si>
  <si>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</si>
  <si>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</si>
  <si>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</si>
  <si>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</si>
  <si>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</si>
  <si>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</si>
  <si>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</si>
  <si>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</si>
  <si>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</si>
  <si>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</si>
  <si>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</si>
  <si>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</si>
  <si>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</si>
  <si>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</si>
  <si>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</si>
  <si>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</si>
  <si>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</si>
  <si>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</si>
  <si>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</si>
  <si>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</si>
  <si>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</si>
  <si>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</si>
  <si>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</si>
  <si>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</si>
  <si>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</si>
  <si>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</si>
  <si>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</si>
  <si>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</si>
  <si>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</si>
  <si>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</si>
  <si>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</si>
  <si>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</si>
  <si>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</si>
  <si>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</si>
  <si>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</si>
  <si>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</si>
  <si>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</si>
  <si>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</si>
  <si>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</si>
  <si>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</si>
  <si>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</si>
  <si>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</si>
  <si>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</si>
  <si>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</si>
  <si>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</si>
  <si>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</si>
  <si>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</si>
  <si>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</si>
  <si>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</si>
  <si>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</si>
  <si>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</si>
  <si>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</si>
  <si>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</si>
  <si>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</si>
  <si>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</si>
  <si>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</si>
  <si>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</si>
  <si>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</si>
  <si>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</si>
  <si>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</si>
  <si>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</si>
  <si>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</si>
  <si>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</si>
  <si>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</si>
  <si>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</si>
  <si>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</si>
  <si>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</si>
  <si>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</si>
  <si>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</si>
  <si>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</si>
  <si>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</si>
  <si>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</si>
  <si>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</si>
  <si>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</si>
  <si>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</si>
  <si>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</si>
  <si>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</si>
  <si>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</si>
  <si>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</si>
  <si>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</si>
  <si>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</si>
  <si>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</si>
  <si>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</si>
  <si>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</si>
  <si>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</si>
  <si>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</si>
  <si>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</si>
  <si>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</si>
  <si>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</si>
  <si>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</si>
  <si>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</si>
  <si>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</si>
  <si>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</si>
  <si>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</si>
  <si>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</si>
  <si>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</si>
  <si>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</si>
  <si>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</si>
  <si>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</si>
  <si>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</si>
  <si>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</si>
  <si>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</si>
  <si>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</si>
  <si>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</si>
  <si>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</si>
  <si>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</si>
  <si>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</si>
  <si>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</si>
  <si>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</si>
  <si>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</si>
  <si>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</si>
  <si>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</si>
  <si>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</si>
  <si>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</si>
  <si>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</si>
  <si>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</si>
  <si>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</si>
  <si>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</si>
  <si>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</si>
  <si>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</si>
  <si>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</si>
  <si>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</si>
  <si>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</si>
  <si>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</si>
  <si>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</si>
  <si>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</si>
  <si>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</si>
  <si>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</si>
  <si>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</si>
  <si>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</si>
  <si>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</si>
  <si>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</si>
  <si>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</si>
  <si>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</si>
  <si>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</si>
  <si>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</si>
  <si>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</si>
  <si>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</si>
  <si>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</si>
  <si>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</si>
  <si>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</si>
  <si>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</si>
  <si>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</si>
  <si>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</si>
  <si>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</si>
  <si>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</si>
  <si>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</si>
  <si>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</si>
  <si>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</si>
  <si>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</si>
  <si>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</si>
  <si>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</si>
  <si>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</si>
  <si>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</si>
  <si>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</si>
  <si>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</si>
  <si>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</si>
  <si>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</si>
  <si>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</si>
  <si>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</si>
  <si>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</si>
  <si>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</si>
  <si>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</si>
  <si>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</si>
  <si>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</si>
  <si>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</si>
  <si>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</si>
  <si>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</si>
  <si>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</si>
  <si>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</si>
  <si>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</si>
  <si>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</si>
  <si>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</si>
  <si>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</si>
  <si>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</si>
  <si>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</si>
  <si>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</si>
  <si>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</si>
  <si>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</si>
  <si>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</si>
  <si>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</si>
  <si>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</si>
  <si>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</si>
  <si>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</si>
  <si>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</si>
  <si>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</si>
  <si>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</si>
  <si>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</si>
  <si>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</si>
  <si>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</si>
  <si>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</si>
  <si>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</si>
  <si>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</si>
  <si>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</si>
  <si>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</si>
  <si>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</si>
  <si>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</si>
  <si>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</si>
  <si>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</si>
  <si>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</si>
  <si>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</si>
  <si>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</si>
  <si>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</si>
  <si>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</si>
  <si>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</si>
  <si>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</si>
  <si>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</si>
  <si>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</si>
  <si>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</si>
  <si>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</si>
  <si>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</si>
  <si>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</si>
  <si>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</si>
  <si>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</si>
  <si>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</si>
  <si>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</si>
  <si>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</si>
  <si>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</si>
  <si>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</si>
  <si>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</si>
  <si>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</si>
  <si>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</si>
  <si>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</si>
  <si>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</si>
  <si>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</si>
  <si>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</si>
  <si>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</si>
  <si>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</si>
  <si>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</si>
  <si>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</si>
  <si>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</si>
  <si>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</si>
  <si>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</si>
  <si>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</si>
  <si>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</si>
  <si>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</si>
  <si>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</si>
  <si>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</si>
  <si>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</si>
  <si>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</si>
  <si>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</si>
  <si>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</si>
  <si>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</si>
  <si>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</si>
  <si>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</si>
  <si>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</si>
  <si>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</si>
  <si>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</si>
  <si>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</si>
  <si>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</si>
  <si>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</si>
  <si>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</si>
  <si>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</si>
  <si>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</si>
  <si>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</si>
  <si>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</si>
  <si>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</si>
  <si>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</si>
  <si>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</si>
  <si>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</si>
  <si>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</si>
  <si>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</si>
  <si>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</si>
  <si>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</si>
  <si>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</si>
  <si>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</si>
  <si>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</si>
  <si>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</si>
  <si>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</si>
  <si>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</si>
  <si>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</si>
  <si>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</si>
  <si>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</si>
  <si>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</si>
  <si>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</si>
  <si>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</si>
  <si>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</si>
  <si>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</si>
  <si>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</si>
  <si>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</si>
  <si>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</si>
  <si>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</si>
  <si>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</si>
  <si>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</si>
  <si>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</si>
  <si>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</si>
  <si>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</si>
  <si>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</si>
  <si>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</si>
  <si>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</si>
  <si>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</si>
  <si>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</si>
  <si>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</si>
  <si>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</si>
  <si>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</si>
  <si>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</si>
  <si>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</si>
  <si>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</si>
  <si>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</si>
  <si>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</si>
  <si>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</si>
  <si>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</si>
  <si>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</si>
  <si>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</si>
  <si>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</si>
  <si>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</si>
  <si>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</si>
  <si>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</si>
  <si>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</si>
  <si>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</si>
  <si>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</si>
  <si>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</si>
  <si>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</si>
  <si>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</si>
  <si>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</si>
  <si>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</si>
  <si>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</si>
  <si>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</si>
  <si>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</si>
  <si>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</si>
  <si>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</si>
  <si>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</si>
  <si>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</si>
  <si>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</si>
  <si>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</si>
  <si>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</si>
  <si>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</si>
  <si>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</si>
  <si>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</si>
  <si>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</si>
  <si>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</si>
  <si>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</si>
  <si>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</si>
  <si>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</si>
  <si>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</si>
  <si>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</si>
  <si>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</si>
  <si>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</si>
  <si>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</si>
  <si>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</si>
  <si>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</si>
  <si>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</si>
  <si>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</si>
  <si>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</si>
  <si>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</si>
  <si>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</si>
  <si>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</si>
  <si>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</si>
  <si>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</si>
  <si>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</si>
  <si>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</si>
  <si>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</si>
  <si>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</si>
  <si>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</si>
  <si>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</si>
  <si>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</si>
  <si>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</si>
  <si>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</si>
  <si>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</si>
  <si>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</si>
  <si>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</si>
  <si>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</si>
  <si>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</si>
  <si>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</si>
  <si>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</si>
  <si>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</si>
  <si>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</si>
  <si>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</si>
  <si>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</si>
  <si>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</si>
  <si>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</si>
  <si>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</si>
  <si>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</si>
  <si>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</si>
  <si>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</si>
  <si>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</si>
  <si>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</si>
  <si>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</si>
  <si>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</si>
  <si>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</si>
  <si>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</si>
  <si>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</si>
  <si>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</si>
  <si>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</si>
  <si>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</si>
  <si>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</si>
  <si>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</si>
  <si>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</si>
  <si>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</si>
  <si>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</si>
  <si>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</si>
  <si>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</si>
  <si>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</si>
  <si>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</si>
  <si>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</si>
  <si>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</si>
  <si>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</si>
  <si>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</si>
  <si>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</si>
  <si>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</si>
  <si>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</si>
  <si>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</si>
  <si>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</si>
  <si>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</si>
  <si>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</si>
  <si>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</si>
  <si>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</si>
  <si>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</si>
  <si>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</si>
  <si>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</si>
  <si>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</si>
  <si>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</si>
  <si>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</si>
  <si>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</si>
  <si>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</si>
  <si>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</si>
  <si>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</si>
  <si>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</si>
  <si>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</si>
  <si>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</si>
  <si>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</si>
  <si>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</si>
  <si>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</si>
  <si>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</si>
  <si>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</si>
  <si>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</si>
  <si>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</si>
  <si>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</si>
  <si>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</si>
  <si>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</si>
  <si>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</si>
  <si>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</si>
  <si>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</si>
  <si>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</si>
  <si>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</si>
  <si>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</si>
  <si>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</si>
  <si>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</si>
  <si>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</si>
  <si>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</si>
  <si>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</si>
  <si>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</si>
  <si>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</si>
  <si>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</si>
  <si>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</si>
  <si>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</si>
  <si>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</si>
  <si>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</si>
  <si>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</si>
  <si>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</si>
  <si>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</si>
  <si>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</si>
  <si>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</si>
  <si>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</si>
  <si>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</si>
  <si>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</si>
  <si>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</si>
  <si>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</si>
  <si>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</si>
  <si>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</si>
  <si>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</si>
  <si>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</si>
  <si>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</si>
  <si>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</si>
  <si>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</si>
  <si>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</si>
  <si>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</si>
  <si>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</si>
  <si>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</si>
  <si>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</si>
  <si>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</si>
  <si>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</si>
  <si>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</si>
  <si>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</si>
  <si>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</si>
  <si>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</si>
  <si>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</si>
  <si>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</si>
  <si>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</si>
  <si>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</si>
  <si>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</si>
  <si>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</si>
  <si>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</si>
  <si>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</si>
  <si>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</si>
  <si>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</si>
  <si>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</si>
  <si>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</si>
  <si>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</si>
  <si>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</si>
  <si>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</si>
  <si>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</si>
  <si>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</si>
  <si>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</si>
  <si>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</si>
  <si>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</si>
  <si>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</si>
  <si>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</si>
  <si>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</si>
  <si>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</si>
  <si>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</si>
  <si>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</si>
  <si>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</si>
  <si>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</si>
  <si>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</si>
  <si>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</si>
  <si>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</si>
  <si>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</si>
  <si>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</si>
  <si>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</si>
  <si>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</si>
  <si>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</si>
  <si>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</si>
  <si>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</si>
  <si>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</si>
  <si>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</si>
  <si>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</si>
  <si>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</si>
  <si>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</si>
  <si>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</si>
  <si>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</si>
  <si>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</si>
  <si>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</si>
  <si>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</si>
  <si>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</si>
  <si>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</si>
  <si>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</si>
  <si>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</si>
  <si>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</si>
  <si>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</si>
  <si>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</si>
  <si>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</si>
  <si>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</si>
  <si>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</si>
  <si>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</si>
  <si>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</si>
  <si>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</si>
  <si>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</si>
  <si>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</si>
  <si>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</si>
  <si>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</si>
  <si>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</si>
  <si>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</si>
  <si>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</si>
  <si>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</si>
  <si>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</si>
  <si>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</si>
  <si>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</si>
  <si>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</si>
  <si>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</si>
  <si>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</si>
  <si>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</si>
  <si>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</si>
  <si>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</si>
  <si>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</si>
  <si>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</si>
  <si>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</si>
  <si>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</si>
  <si>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</si>
  <si>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</si>
  <si>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</si>
  <si>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</si>
  <si>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</si>
  <si>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</si>
  <si>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</si>
  <si>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</si>
  <si>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</si>
  <si>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</si>
  <si>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</si>
  <si>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</si>
  <si>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</si>
  <si>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</si>
  <si>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</si>
  <si>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</si>
  <si>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</si>
  <si>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</si>
  <si>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</si>
  <si>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</si>
  <si>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</si>
  <si>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</si>
  <si>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</si>
  <si>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</si>
  <si>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</si>
  <si>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</si>
  <si>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</si>
  <si>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</si>
  <si>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</si>
  <si>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</si>
  <si>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</si>
  <si>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</si>
  <si>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</si>
  <si>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</si>
  <si>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</si>
  <si>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</si>
  <si>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</si>
  <si>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</si>
  <si>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</si>
  <si>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</si>
  <si>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</si>
  <si>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</si>
  <si>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</si>
  <si>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</si>
  <si>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</si>
  <si>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</si>
  <si>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</si>
  <si>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</si>
  <si>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</si>
  <si>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</si>
  <si>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</si>
  <si>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</si>
  <si>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</si>
  <si>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</si>
  <si>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</si>
  <si>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</si>
  <si>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</si>
  <si>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</si>
  <si>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</si>
  <si>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</si>
  <si>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</si>
  <si>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</si>
  <si>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</si>
  <si>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</si>
  <si>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</si>
  <si>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</si>
  <si>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</si>
  <si>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</si>
  <si>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</si>
  <si>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</si>
  <si>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</si>
  <si>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</si>
  <si>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</si>
  <si>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</si>
  <si>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</si>
  <si>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</si>
  <si>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</si>
  <si>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</si>
  <si>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</si>
  <si>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</si>
  <si>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</si>
  <si>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</si>
  <si>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</si>
  <si>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</si>
  <si>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</si>
  <si>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</si>
  <si>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</si>
  <si>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</si>
  <si>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</si>
  <si>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</si>
  <si>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</si>
  <si>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</si>
  <si>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</si>
  <si>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</si>
  <si>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</si>
  <si>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</si>
  <si>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</si>
  <si>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</si>
  <si>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</si>
  <si>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</si>
  <si>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</si>
  <si>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</si>
  <si>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</si>
  <si>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</si>
  <si>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</si>
  <si>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</si>
  <si>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</si>
  <si>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</si>
  <si>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</si>
  <si>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</si>
  <si>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</si>
  <si>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</si>
  <si>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</si>
  <si>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</si>
  <si>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</si>
  <si>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</si>
  <si>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</si>
  <si>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</si>
  <si>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</si>
  <si>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</si>
  <si>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</si>
  <si>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</si>
  <si>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</si>
  <si>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</si>
  <si>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</si>
  <si>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</si>
  <si>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</si>
  <si>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</si>
  <si>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</si>
  <si>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</si>
  <si>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</si>
  <si>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</si>
  <si>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</si>
  <si>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</si>
  <si>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</si>
  <si>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</si>
  <si>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</si>
  <si>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</si>
  <si>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</si>
  <si>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</si>
  <si>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</si>
  <si>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</si>
  <si>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</si>
  <si>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</si>
  <si>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</si>
  <si>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</si>
  <si>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</si>
  <si>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</si>
  <si>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</si>
  <si>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</si>
  <si>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</si>
  <si>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</si>
  <si>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</si>
  <si>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</si>
  <si>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</si>
  <si>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</si>
  <si>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</si>
  <si>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</si>
  <si>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</si>
  <si>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</si>
  <si>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</si>
  <si>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</si>
  <si>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</si>
  <si>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</si>
  <si>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</si>
  <si>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</si>
  <si>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</si>
  <si>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</si>
  <si>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</si>
  <si>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</si>
  <si>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</si>
  <si>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</si>
  <si>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</si>
  <si>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</si>
  <si>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</si>
  <si>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</si>
  <si>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</si>
  <si>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</si>
  <si>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</si>
  <si>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</si>
  <si>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</si>
  <si>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</si>
  <si>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</si>
  <si>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</si>
  <si>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</si>
  <si>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</si>
  <si>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</si>
  <si>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</si>
  <si>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</si>
  <si>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</si>
  <si>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</si>
  <si>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</si>
  <si>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</si>
  <si>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</si>
  <si>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</si>
  <si>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</si>
  <si>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</si>
  <si>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</si>
  <si>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</si>
  <si>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</si>
  <si>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</si>
  <si>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</si>
  <si>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</si>
  <si>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</si>
  <si>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</si>
  <si>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</si>
  <si>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</si>
  <si>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</si>
  <si>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</si>
  <si>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</si>
  <si>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</si>
  <si>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</si>
  <si>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</si>
  <si>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</si>
  <si>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</si>
  <si>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</si>
  <si>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</si>
  <si>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</si>
  <si>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</si>
  <si>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</si>
  <si>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</si>
  <si>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</si>
  <si>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</si>
  <si>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</si>
  <si>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</si>
  <si>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</si>
  <si>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</si>
  <si>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</si>
  <si>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</si>
  <si>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</si>
  <si>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</si>
  <si>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</si>
  <si>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</si>
  <si>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</si>
  <si>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</si>
  <si>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</si>
  <si>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</si>
  <si>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</si>
  <si>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</si>
  <si>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</si>
  <si>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</si>
  <si>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</si>
  <si>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</si>
  <si>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</si>
  <si>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</si>
  <si>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</si>
  <si>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</si>
  <si>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</si>
  <si>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</si>
  <si>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</si>
  <si>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</si>
  <si>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</si>
  <si>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</si>
  <si>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</si>
  <si>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</si>
  <si>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</si>
  <si>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</si>
  <si>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</si>
  <si>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</si>
  <si>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</si>
  <si>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</si>
  <si>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</si>
  <si>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</si>
  <si>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</si>
  <si>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</si>
  <si>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</si>
  <si>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</si>
  <si>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</si>
  <si>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</si>
  <si>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</si>
  <si>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</si>
  <si>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</si>
  <si>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</si>
  <si>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</si>
  <si>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</si>
  <si>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</si>
  <si>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</si>
  <si>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</si>
  <si>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</si>
  <si>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</si>
  <si>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</si>
  <si>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</si>
  <si>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</si>
  <si>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</si>
  <si>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</si>
  <si>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</si>
  <si>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</si>
  <si>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</si>
  <si>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</si>
  <si>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</si>
  <si>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</si>
  <si>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</si>
  <si>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</si>
  <si>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</si>
  <si>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</si>
  <si>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</si>
  <si>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</si>
  <si>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</si>
  <si>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</si>
  <si>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</si>
  <si>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</si>
  <si>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</si>
  <si>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</si>
  <si>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</si>
  <si>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</si>
  <si>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</si>
  <si>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</si>
  <si>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</si>
  <si>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</si>
  <si>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</si>
  <si>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</si>
  <si>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</si>
  <si>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</si>
  <si>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</si>
  <si>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</si>
  <si>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</si>
  <si>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</si>
  <si>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</si>
  <si>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</si>
  <si>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</si>
  <si>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</si>
  <si>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</si>
  <si>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</si>
  <si>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</si>
  <si>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</si>
  <si>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</si>
  <si>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</si>
  <si>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</si>
  <si>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</si>
  <si>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</si>
  <si>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</si>
  <si>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</si>
  <si>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</si>
  <si>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</si>
  <si>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</si>
  <si>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</si>
  <si>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</si>
  <si>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</si>
  <si>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</si>
  <si>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</si>
  <si>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</si>
  <si>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</si>
  <si>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</si>
  <si>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</si>
  <si>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</si>
  <si>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</si>
  <si>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</si>
  <si>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</si>
  <si>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</si>
  <si>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</si>
  <si>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</si>
  <si>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</si>
  <si>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</si>
  <si>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</si>
  <si>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</si>
  <si>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</si>
  <si>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</si>
  <si>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</si>
  <si>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</si>
  <si>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</si>
  <si>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</si>
  <si>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</si>
  <si>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</si>
  <si>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</si>
  <si>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</si>
  <si>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</si>
  <si>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</si>
  <si>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</si>
  <si>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</si>
  <si>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</si>
  <si>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</si>
  <si>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</si>
  <si>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</si>
  <si>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</si>
  <si>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</si>
  <si>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</si>
  <si>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</si>
  <si>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</si>
  <si>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</si>
  <si>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</si>
  <si>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</si>
  <si>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</si>
  <si>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</si>
  <si>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</si>
  <si>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</si>
  <si>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</si>
  <si>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</si>
  <si>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</si>
  <si>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</si>
  <si>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</si>
  <si>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</si>
  <si>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</si>
  <si>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</si>
  <si>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</si>
  <si>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</si>
  <si>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</si>
  <si>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</si>
  <si>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</si>
  <si>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</si>
  <si>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</si>
  <si>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</si>
  <si>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</si>
  <si>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</si>
  <si>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</si>
  <si>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</si>
  <si>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</si>
  <si>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</si>
  <si>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</si>
  <si>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</si>
  <si>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</si>
  <si>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</si>
  <si>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</si>
  <si>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</si>
  <si>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</si>
  <si>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</si>
  <si>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</si>
  <si>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</si>
  <si>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</si>
  <si>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</si>
  <si>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</si>
  <si>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</si>
  <si>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</si>
  <si>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</si>
  <si>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</si>
  <si>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</si>
  <si>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</si>
  <si>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</si>
  <si>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</si>
  <si>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</si>
  <si>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</si>
  <si>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</si>
  <si>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</si>
  <si>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</si>
  <si>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</si>
  <si>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</si>
  <si>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</si>
  <si>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</si>
  <si>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</si>
  <si>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</si>
  <si>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</si>
  <si>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</si>
  <si>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</si>
  <si>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</si>
  <si>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</si>
  <si>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</si>
  <si>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</si>
  <si>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</si>
  <si>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</si>
  <si>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</si>
  <si>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</si>
  <si>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</si>
  <si>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</si>
  <si>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</si>
  <si>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</si>
  <si>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</si>
  <si>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</si>
  <si>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</si>
  <si>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</si>
  <si>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</si>
  <si>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</si>
  <si>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</si>
  <si>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</si>
  <si>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</si>
  <si>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</si>
  <si>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</si>
  <si>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</si>
  <si>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</si>
  <si>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</si>
  <si>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</si>
  <si>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</si>
  <si>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</si>
  <si>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</si>
  <si>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</si>
  <si>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</si>
  <si>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</si>
  <si>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</si>
  <si>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</si>
  <si>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</si>
  <si>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</si>
  <si>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</si>
  <si>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</si>
  <si>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</si>
  <si>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</si>
  <si>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</si>
  <si>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</si>
  <si>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</si>
  <si>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</si>
  <si>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</si>
  <si>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</si>
  <si>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</si>
  <si>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</si>
  <si>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</si>
  <si>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</si>
  <si>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</si>
  <si>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</si>
  <si>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</si>
  <si>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</si>
  <si>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</si>
  <si>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</si>
  <si>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</si>
  <si>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</si>
  <si>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</si>
  <si>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</si>
  <si>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</si>
  <si>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</si>
  <si>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</si>
  <si>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</si>
  <si>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</si>
  <si>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</si>
  <si>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</si>
  <si>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</si>
  <si>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</si>
  <si>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</si>
  <si>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</si>
  <si>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</si>
  <si>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</si>
  <si>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</si>
  <si>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</si>
  <si>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</si>
  <si>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</si>
  <si>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</si>
  <si>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</si>
  <si>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</si>
  <si>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</si>
  <si>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</si>
  <si>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</si>
  <si>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</si>
  <si>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</si>
  <si>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</si>
  <si>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</si>
  <si>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</si>
  <si>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</si>
  <si>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</si>
  <si>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</si>
  <si>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</si>
  <si>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</si>
  <si>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</si>
  <si>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</si>
  <si>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</si>
  <si>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</si>
  <si>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</si>
  <si>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</si>
  <si>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</si>
  <si>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</si>
  <si>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</si>
  <si>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</si>
  <si>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</si>
  <si>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</si>
  <si>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</si>
  <si>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</si>
  <si>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</si>
  <si>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</si>
  <si>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</si>
  <si>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</si>
  <si>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</si>
  <si>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</si>
  <si>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</si>
  <si>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</si>
  <si>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</si>
  <si>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</si>
  <si>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</si>
  <si>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</si>
  <si>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</si>
  <si>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</si>
  <si>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</si>
  <si>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</si>
  <si>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</si>
  <si>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</si>
  <si>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</si>
  <si>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</si>
  <si>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</si>
  <si>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</si>
  <si>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</si>
  <si>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</si>
  <si>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</si>
  <si>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</si>
  <si>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</si>
  <si>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</si>
  <si>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</si>
  <si>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</si>
  <si>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</si>
  <si>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</si>
  <si>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</si>
  <si>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</si>
  <si>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</si>
  <si>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</si>
  <si>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</si>
  <si>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</si>
  <si>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</si>
  <si>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</si>
  <si>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</si>
  <si>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</si>
  <si>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</si>
  <si>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</si>
  <si>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</si>
  <si>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</si>
  <si>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</si>
  <si>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</si>
  <si>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</si>
  <si>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</si>
  <si>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</si>
  <si>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</si>
  <si>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</si>
  <si>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</si>
  <si>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</si>
  <si>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</si>
  <si>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</si>
  <si>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</si>
  <si>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</si>
  <si>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</si>
  <si>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</si>
  <si>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</si>
  <si>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</si>
  <si>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</si>
  <si>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</si>
  <si>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</si>
  <si>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</si>
  <si>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</si>
  <si>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</si>
  <si>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</si>
  <si>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</si>
  <si>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</si>
  <si>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</si>
  <si>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</si>
  <si>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</si>
  <si>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</si>
  <si>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</si>
  <si>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</si>
  <si>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</si>
  <si>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</si>
  <si>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</si>
  <si>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</si>
  <si>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</si>
  <si>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</si>
  <si>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</si>
  <si>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</si>
  <si>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</si>
  <si>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</si>
  <si>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</si>
  <si>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</si>
  <si>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</si>
  <si>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</si>
  <si>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</si>
  <si>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</si>
  <si>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</si>
  <si>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</si>
  <si>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</si>
  <si>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</si>
  <si>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</si>
  <si>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</si>
  <si>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</si>
  <si>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</si>
  <si>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</si>
  <si>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</si>
  <si>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</si>
  <si>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</si>
  <si>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</si>
  <si>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</si>
  <si>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</si>
  <si>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</si>
  <si>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</si>
  <si>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</si>
  <si>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</si>
  <si>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</si>
  <si>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</si>
  <si>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</si>
  <si>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</si>
  <si>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</si>
  <si>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</si>
  <si>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</si>
  <si>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</si>
  <si>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</si>
  <si>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</si>
  <si>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</si>
  <si>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</si>
  <si>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</si>
  <si>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</si>
  <si>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</si>
  <si>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</si>
  <si>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</si>
  <si>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</si>
  <si>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</si>
  <si>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</si>
  <si>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</si>
  <si>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</si>
  <si>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</si>
  <si>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</si>
  <si>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</si>
  <si>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</si>
  <si>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</si>
  <si>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</si>
  <si>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</si>
  <si>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</si>
  <si>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</si>
  <si>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</si>
  <si>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</si>
  <si>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</si>
  <si>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</si>
  <si>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</si>
  <si>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</si>
  <si>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</si>
  <si>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</si>
  <si>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</si>
  <si>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</si>
  <si>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</si>
  <si>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</si>
  <si>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</si>
  <si>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</si>
  <si>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</si>
  <si>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</si>
  <si>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</si>
  <si>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</si>
  <si>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</si>
  <si>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</si>
  <si>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</si>
  <si>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</si>
  <si>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</si>
  <si>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</si>
  <si>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</si>
  <si>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</si>
  <si>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</si>
  <si>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</si>
  <si>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</si>
  <si>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</si>
  <si>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</si>
  <si>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</si>
  <si>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</si>
  <si>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</si>
  <si>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</si>
  <si>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</si>
  <si>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</si>
  <si>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</si>
  <si>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</si>
  <si>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</si>
  <si>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</si>
  <si>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</si>
  <si>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</si>
  <si>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</si>
  <si>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</si>
  <si>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</si>
  <si>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</si>
  <si>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</si>
  <si>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</si>
  <si>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</si>
  <si>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</si>
  <si>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</si>
  <si>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</si>
  <si>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</si>
  <si>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</si>
  <si>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</si>
  <si>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</si>
  <si>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</si>
  <si>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</si>
  <si>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</si>
  <si>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</si>
  <si>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</si>
  <si>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</si>
  <si>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</si>
  <si>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</si>
  <si>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</si>
  <si>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</si>
  <si>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</si>
  <si>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</si>
  <si>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</si>
  <si>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</si>
  <si>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</si>
  <si>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</si>
  <si>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</si>
  <si>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</si>
  <si>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</si>
  <si>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</si>
  <si>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</si>
  <si>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</si>
  <si>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</si>
  <si>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</si>
  <si>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</si>
  <si>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</si>
  <si>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</si>
  <si>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</si>
  <si>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</si>
  <si>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</si>
  <si>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</si>
  <si>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</si>
  <si>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</si>
  <si>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</si>
  <si>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</si>
  <si>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</si>
  <si>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</si>
  <si>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</si>
  <si>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</si>
  <si>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</si>
  <si>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</si>
  <si>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</si>
  <si>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</si>
  <si>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</si>
  <si>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</si>
  <si>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</si>
  <si>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</si>
  <si>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</si>
  <si>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</si>
  <si>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</si>
  <si>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</si>
  <si>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</si>
  <si>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</si>
  <si>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</si>
  <si>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</si>
  <si>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</si>
  <si>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</si>
  <si>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</si>
  <si>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</si>
  <si>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</si>
  <si>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</si>
  <si>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</si>
  <si>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</si>
  <si>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</si>
  <si>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</si>
  <si>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</si>
  <si>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</si>
  <si>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</si>
  <si>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</si>
  <si>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</si>
  <si>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</si>
  <si>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</si>
  <si>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</si>
  <si>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</si>
  <si>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</si>
  <si>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</si>
  <si>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</si>
  <si>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</si>
  <si>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</si>
  <si>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</si>
  <si>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</si>
  <si>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</si>
  <si>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</si>
  <si>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</si>
  <si>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</si>
  <si>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</si>
  <si>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</si>
  <si>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</si>
  <si>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</si>
  <si>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</si>
  <si>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</si>
  <si>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</si>
  <si>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</si>
  <si>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</si>
  <si>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</si>
  <si>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</si>
  <si>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</si>
  <si>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</si>
  <si>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</si>
  <si>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</si>
  <si>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</si>
  <si>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</si>
  <si>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</si>
  <si>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</si>
  <si>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</si>
  <si>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</si>
  <si>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</si>
  <si>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</si>
  <si>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</si>
  <si>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</si>
  <si>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</si>
  <si>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</si>
  <si>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</si>
  <si>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</si>
  <si>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</si>
  <si>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</si>
  <si>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</si>
  <si>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</si>
  <si>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</si>
  <si>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</si>
  <si>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</si>
  <si>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</si>
  <si>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</si>
  <si>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</si>
  <si>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</si>
  <si>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</si>
  <si>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</si>
  <si>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</si>
  <si>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</si>
  <si>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</si>
  <si>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</si>
  <si>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</si>
  <si>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</si>
  <si>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</si>
  <si>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</si>
  <si>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</si>
  <si>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</si>
  <si>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</si>
  <si>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</si>
  <si>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</si>
  <si>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</si>
  <si>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</si>
  <si>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</si>
  <si>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</si>
  <si>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</si>
  <si>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</si>
  <si>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</si>
  <si>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</si>
  <si>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</si>
  <si>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</si>
  <si>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</si>
  <si>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</si>
  <si>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</si>
  <si>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</si>
  <si>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</si>
  <si>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</si>
  <si>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</si>
  <si>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</si>
  <si>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</si>
  <si>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</si>
  <si>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</si>
  <si>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</si>
  <si>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</si>
  <si>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</si>
  <si>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</si>
  <si>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</si>
  <si>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</si>
  <si>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</si>
  <si>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</si>
  <si>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</si>
  <si>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</si>
  <si>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</si>
  <si>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</si>
  <si>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</si>
  <si>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</si>
  <si>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</si>
  <si>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</si>
  <si>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</si>
  <si>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</si>
  <si>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</si>
  <si>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</si>
  <si>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</si>
  <si>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</si>
  <si>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</si>
  <si>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</si>
  <si>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</si>
  <si>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</si>
  <si>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</si>
  <si>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</si>
  <si>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</si>
  <si>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</si>
  <si>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</si>
  <si>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</si>
  <si>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</si>
  <si>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</si>
  <si>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</si>
  <si>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</si>
  <si>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</si>
  <si>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</si>
  <si>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</si>
  <si>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</si>
  <si>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</si>
  <si>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</si>
  <si>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</si>
  <si>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</si>
  <si>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</si>
  <si>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</si>
  <si>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</si>
  <si>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</si>
  <si>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</si>
  <si>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</si>
  <si>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</si>
  <si>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</si>
  <si>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</si>
  <si>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</si>
  <si>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</si>
  <si>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</si>
  <si>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</si>
  <si>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</si>
  <si>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</si>
  <si>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</si>
  <si>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</si>
  <si>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</si>
  <si>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</si>
  <si>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</si>
  <si>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</si>
  <si>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</si>
  <si>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</si>
  <si>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</si>
  <si>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</si>
  <si>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</si>
  <si>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</si>
  <si>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</si>
  <si>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</si>
  <si>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</si>
  <si>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</si>
  <si>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</si>
  <si>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</si>
  <si>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</si>
  <si>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</si>
  <si>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</si>
  <si>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</si>
  <si>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</si>
  <si>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</si>
  <si>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</si>
  <si>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</si>
  <si>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</si>
  <si>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</si>
  <si>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</si>
  <si>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</si>
  <si>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</si>
  <si>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</si>
  <si>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</si>
  <si>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</si>
  <si>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</si>
  <si>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</si>
  <si>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</si>
  <si>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</si>
  <si>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</si>
  <si>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</si>
  <si>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</si>
  <si>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</si>
  <si>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</si>
  <si>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</si>
  <si>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</si>
  <si>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</si>
  <si>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</si>
  <si>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</si>
  <si>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</si>
  <si>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</si>
  <si>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</si>
  <si>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</si>
  <si>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</si>
  <si>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</si>
  <si>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</si>
  <si>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</si>
  <si>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</si>
  <si>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</si>
  <si>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</si>
  <si>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</si>
  <si>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</si>
  <si>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</si>
  <si>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</si>
  <si>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</si>
  <si>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</si>
  <si>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</si>
  <si>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</si>
  <si>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</si>
  <si>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</si>
  <si>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</si>
  <si>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</si>
  <si>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</si>
  <si>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</si>
  <si>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</si>
  <si>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</si>
  <si>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</si>
  <si>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</si>
  <si>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</si>
  <si>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</si>
  <si>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</si>
  <si>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</si>
  <si>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</si>
  <si>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</si>
  <si>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</si>
  <si>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</si>
  <si>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</si>
  <si>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</si>
  <si>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</si>
  <si>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</si>
  <si>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</si>
  <si>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</si>
  <si>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</si>
  <si>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</si>
  <si>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</si>
  <si>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</si>
  <si>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</si>
  <si>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</si>
  <si>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</si>
  <si>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</si>
  <si>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</si>
  <si>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</si>
  <si>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</si>
  <si>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</si>
  <si>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</si>
  <si>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</si>
  <si>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</si>
  <si>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</si>
  <si>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</si>
  <si>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</si>
  <si>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</si>
  <si>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</si>
  <si>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</si>
  <si>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</si>
  <si>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</si>
  <si>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</si>
  <si>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</si>
  <si>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</si>
  <si>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</si>
  <si>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</si>
  <si>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</si>
  <si>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</si>
  <si>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</si>
  <si>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</si>
  <si>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</si>
  <si>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</si>
  <si>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</si>
  <si>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</si>
  <si>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</si>
  <si>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</si>
  <si>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</si>
  <si>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</si>
  <si>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</si>
  <si>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</si>
  <si>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</si>
  <si>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</si>
  <si>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</si>
  <si>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</si>
  <si>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</si>
  <si>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</si>
  <si>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</si>
  <si>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</si>
  <si>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</si>
  <si>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</si>
  <si>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</si>
  <si>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</si>
  <si>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</si>
  <si>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</si>
  <si>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</si>
  <si>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</si>
  <si>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</si>
  <si>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</si>
  <si>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</si>
  <si>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</si>
  <si>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</si>
  <si>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</si>
  <si>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</si>
  <si>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</si>
  <si>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</si>
  <si>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</si>
  <si>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</si>
  <si>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</si>
  <si>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</si>
  <si>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</si>
  <si>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</si>
  <si>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</si>
  <si>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</si>
  <si>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</si>
  <si>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</si>
  <si>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</si>
  <si>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</si>
  <si>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</si>
  <si>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</si>
  <si>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</si>
  <si>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</si>
  <si>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</si>
  <si>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</si>
  <si>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</si>
  <si>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</si>
  <si>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</si>
  <si>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</si>
  <si>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</si>
  <si>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</si>
  <si>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</si>
  <si>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</si>
  <si>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</si>
  <si>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</si>
  <si>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</si>
  <si>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</si>
  <si>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</si>
  <si>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</si>
  <si>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</si>
  <si>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</si>
  <si>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</si>
  <si>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</si>
  <si>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</si>
  <si>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</si>
  <si>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</si>
  <si>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</si>
  <si>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</si>
  <si>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</si>
  <si>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</si>
  <si>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</si>
  <si>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</si>
  <si>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</si>
  <si>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</si>
  <si>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</si>
  <si>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</si>
  <si>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</si>
  <si>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</si>
  <si>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</si>
  <si>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</si>
  <si>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</si>
  <si>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</si>
  <si>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</si>
  <si>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</si>
  <si>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</si>
  <si>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</si>
  <si>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</si>
  <si>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</si>
  <si>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</si>
  <si>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</si>
  <si>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</si>
  <si>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</si>
  <si>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</si>
  <si>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</si>
  <si>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</si>
  <si>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</si>
  <si>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</si>
  <si>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</si>
  <si>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</si>
  <si>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</si>
  <si>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</si>
  <si>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</si>
  <si>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</si>
  <si>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</si>
  <si>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</si>
  <si>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</si>
  <si>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</si>
  <si>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</si>
  <si>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</si>
  <si>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</si>
  <si>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</si>
  <si>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</si>
  <si>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</si>
  <si>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</si>
  <si>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</si>
  <si>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</si>
  <si>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</si>
  <si>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</si>
  <si>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</si>
  <si>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</si>
  <si>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</si>
  <si>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</si>
  <si>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</si>
  <si>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</si>
  <si>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</si>
  <si>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</si>
  <si>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</si>
  <si>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</si>
  <si>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</si>
  <si>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</si>
  <si>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</si>
  <si>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</si>
  <si>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</si>
  <si>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</si>
  <si>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</si>
  <si>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</si>
  <si>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</si>
  <si>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</si>
  <si>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</si>
  <si>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</si>
  <si>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</si>
  <si>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</si>
  <si>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</si>
  <si>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</si>
  <si>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</si>
  <si>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</si>
  <si>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</si>
  <si>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</si>
  <si>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</si>
  <si>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</si>
  <si>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</si>
  <si>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</si>
  <si>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</si>
  <si>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</si>
  <si>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</si>
  <si>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</si>
  <si>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</si>
  <si>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</si>
  <si>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</si>
  <si>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</si>
  <si>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</si>
  <si>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</si>
  <si>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</si>
  <si>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</si>
  <si>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</si>
  <si>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</si>
  <si>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</si>
  <si>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</si>
  <si>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</si>
  <si>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</si>
  <si>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</si>
  <si>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</si>
  <si>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</si>
  <si>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</si>
  <si>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</si>
  <si>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</si>
  <si>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</si>
  <si>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</si>
  <si>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</si>
  <si>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</si>
  <si>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</si>
  <si>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</si>
  <si>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</si>
  <si>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</si>
  <si>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</si>
  <si>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</si>
  <si>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</si>
  <si>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</si>
  <si>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</si>
  <si>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</si>
  <si>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</si>
  <si>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</si>
  <si>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</si>
  <si>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</si>
  <si>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</si>
  <si>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</si>
  <si>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</si>
  <si>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</si>
  <si>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</si>
  <si>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</si>
  <si>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</si>
  <si>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</si>
  <si>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</si>
  <si>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</si>
  <si>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</si>
  <si>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</si>
  <si>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</si>
  <si>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</si>
  <si>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</si>
  <si>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</si>
  <si>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</si>
  <si>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</si>
  <si>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</si>
  <si>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</si>
  <si>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</si>
  <si>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</si>
  <si>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</si>
  <si>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</si>
  <si>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</si>
  <si>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</si>
  <si>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</si>
  <si>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</si>
  <si>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</si>
  <si>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</si>
  <si>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</si>
  <si>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</si>
  <si>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</si>
  <si>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</si>
  <si>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</si>
  <si>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</si>
  <si>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</si>
  <si>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</si>
  <si>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</si>
  <si>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</si>
  <si>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</si>
  <si>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</si>
  <si>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</si>
  <si>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</si>
  <si>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</si>
  <si>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</si>
  <si>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</si>
  <si>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</si>
  <si>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</si>
  <si>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</si>
  <si>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</si>
  <si>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</si>
  <si>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</si>
  <si>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</si>
  <si>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</si>
  <si>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</si>
  <si>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</si>
  <si>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</si>
  <si>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</si>
  <si>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</si>
  <si>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</si>
  <si>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</si>
  <si>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</si>
  <si>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</si>
  <si>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</si>
  <si>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</si>
  <si>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</si>
  <si>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</si>
  <si>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</si>
  <si>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</si>
  <si>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</si>
  <si>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</si>
  <si>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</si>
  <si>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</si>
  <si>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</si>
  <si>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</si>
  <si>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</si>
  <si>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</si>
  <si>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</si>
  <si>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</si>
  <si>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</si>
  <si>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</si>
  <si>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</si>
  <si>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</si>
  <si>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</si>
  <si>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</si>
  <si>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</si>
  <si>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</si>
  <si>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</si>
  <si>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</si>
  <si>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</si>
  <si>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</si>
  <si>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</si>
  <si>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</si>
  <si>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</si>
  <si>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</si>
  <si>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</si>
  <si>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</si>
  <si>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</si>
  <si>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</si>
  <si>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</si>
  <si>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</si>
  <si>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</si>
  <si>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</si>
  <si>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</si>
  <si>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</si>
  <si>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</si>
  <si>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</si>
  <si>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</si>
  <si>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</si>
  <si>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</si>
  <si>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</si>
  <si>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</si>
  <si>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</si>
  <si>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</si>
  <si>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</si>
  <si>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</si>
  <si>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</si>
  <si>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</si>
  <si>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</si>
  <si>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</si>
  <si>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</si>
  <si>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</si>
  <si>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</si>
  <si>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</si>
  <si>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</si>
  <si>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</si>
  <si>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</si>
  <si>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</si>
  <si>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</si>
  <si>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</si>
  <si>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</si>
  <si>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</si>
  <si>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</si>
  <si>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</si>
  <si>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</si>
  <si>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</si>
  <si>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</si>
  <si>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</si>
  <si>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</si>
  <si>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</si>
  <si>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</si>
  <si>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</si>
  <si>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</si>
  <si>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</si>
  <si>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</si>
  <si>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</si>
  <si>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</si>
  <si>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</si>
  <si>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</si>
  <si>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</si>
  <si>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</si>
  <si>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</si>
  <si>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</si>
  <si>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</si>
  <si>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</si>
  <si>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</si>
  <si>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</si>
  <si>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</si>
  <si>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</si>
  <si>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</si>
  <si>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</si>
  <si>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</si>
  <si>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</si>
  <si>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</si>
  <si>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</si>
  <si>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</si>
  <si>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</si>
  <si>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</si>
  <si>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</si>
  <si>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</si>
  <si>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</si>
  <si>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</si>
  <si>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</si>
  <si>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</si>
  <si>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</si>
  <si>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</si>
  <si>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</si>
  <si>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</si>
  <si>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</si>
  <si>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</si>
  <si>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</si>
  <si>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</si>
  <si>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</si>
  <si>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</si>
  <si>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</si>
  <si>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</si>
  <si>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</si>
  <si>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</si>
  <si>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</si>
  <si>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</si>
  <si>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</si>
  <si>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</si>
  <si>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</si>
  <si>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</si>
  <si>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</si>
  <si>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</si>
  <si>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</si>
  <si>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</si>
  <si>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</si>
  <si>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</si>
  <si>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</si>
  <si>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</si>
  <si>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</si>
  <si>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</si>
  <si>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</si>
  <si>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</si>
  <si>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</si>
  <si>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</si>
  <si>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</si>
  <si>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</si>
  <si>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</si>
  <si>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</si>
  <si>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</si>
  <si>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</si>
  <si>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</si>
  <si>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</si>
  <si>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</si>
  <si>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</si>
  <si>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</si>
  <si>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</si>
  <si>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</si>
  <si>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</si>
  <si>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</si>
  <si>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</si>
  <si>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</si>
  <si>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</si>
  <si>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</si>
  <si>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</si>
  <si>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</si>
  <si>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</si>
  <si>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</si>
  <si>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</si>
  <si>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</si>
  <si>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</si>
  <si>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</si>
  <si>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</si>
  <si>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</si>
  <si>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</si>
  <si>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</si>
  <si>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</si>
  <si>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</si>
  <si>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</si>
  <si>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</si>
  <si>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</si>
  <si>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</si>
  <si>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</si>
  <si>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</si>
  <si>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</si>
  <si>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</si>
  <si>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</si>
  <si>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</si>
  <si>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</si>
  <si>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</si>
  <si>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</si>
  <si>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</si>
  <si>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</si>
  <si>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</si>
  <si>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</si>
  <si>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</si>
  <si>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</si>
  <si>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</si>
  <si>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</si>
  <si>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</si>
  <si>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</si>
  <si>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</si>
  <si>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</si>
  <si>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</si>
  <si>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</si>
  <si>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</si>
  <si>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</si>
  <si>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</si>
  <si>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</si>
  <si>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</si>
  <si>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</si>
  <si>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</si>
  <si>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</si>
  <si>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</si>
  <si>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</si>
  <si>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</si>
  <si>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</si>
  <si>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</si>
  <si>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</si>
  <si>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</si>
  <si>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</si>
  <si>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</si>
  <si>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</si>
  <si>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</si>
  <si>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</si>
  <si>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</si>
  <si>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</si>
  <si>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</si>
  <si>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</si>
  <si>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</si>
  <si>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</si>
  <si>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</si>
  <si>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</si>
  <si>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</si>
  <si>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</si>
  <si>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</si>
  <si>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</si>
  <si>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</si>
  <si>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</si>
  <si>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</si>
  <si>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</si>
  <si>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</si>
  <si>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</si>
  <si>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</si>
  <si>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</si>
  <si>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</si>
  <si>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</si>
  <si>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</si>
  <si>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</si>
  <si>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</si>
  <si>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</si>
  <si>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</si>
  <si>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</si>
  <si>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</si>
  <si>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</si>
  <si>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</si>
  <si>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</si>
  <si>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</si>
  <si>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</si>
  <si>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</si>
  <si>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</si>
  <si>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</si>
  <si>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</si>
  <si>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</si>
  <si>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</si>
  <si>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</si>
  <si>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</si>
  <si>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</si>
  <si>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</si>
  <si>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</si>
  <si>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</si>
  <si>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</si>
  <si>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</si>
  <si>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</si>
  <si>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</si>
  <si>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</si>
  <si>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</si>
  <si>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</si>
  <si>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</si>
  <si>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</si>
  <si>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</si>
  <si>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</si>
  <si>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</si>
  <si>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</si>
  <si>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</si>
  <si>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</si>
  <si>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</si>
  <si>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</si>
  <si>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</si>
  <si>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</si>
  <si>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</si>
  <si>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</si>
  <si>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</si>
  <si>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</si>
  <si>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</si>
  <si>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</si>
  <si>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</si>
  <si>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</si>
  <si>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</si>
  <si>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</si>
  <si>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</si>
  <si>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</si>
  <si>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</si>
  <si>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</si>
  <si>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</si>
  <si>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</si>
  <si>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</si>
  <si>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</si>
  <si>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</si>
  <si>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</si>
  <si>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</si>
  <si>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</si>
  <si>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</si>
  <si>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</si>
  <si>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</si>
  <si>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</si>
  <si>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</si>
  <si>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</si>
  <si>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</si>
  <si>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</si>
  <si>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</si>
  <si>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</si>
  <si>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</si>
  <si>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</si>
  <si>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</si>
  <si>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</si>
  <si>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</si>
  <si>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</si>
  <si>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</si>
  <si>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</si>
  <si>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</si>
  <si>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</si>
  <si>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</si>
  <si>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</si>
  <si>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</si>
  <si>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</si>
  <si>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</si>
  <si>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</si>
  <si>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</si>
  <si>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</si>
  <si>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</si>
  <si>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</si>
  <si>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</si>
  <si>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</si>
  <si>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</si>
  <si>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</si>
  <si>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</si>
  <si>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</si>
  <si>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</si>
  <si>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</si>
  <si>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</si>
  <si>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</si>
  <si>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</si>
  <si>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</si>
  <si>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</si>
  <si>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</si>
  <si>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</si>
  <si>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</si>
  <si>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</si>
  <si>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</si>
  <si>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</si>
  <si>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</si>
  <si>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</si>
  <si>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</si>
  <si>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</si>
  <si>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</si>
  <si>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</si>
  <si>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</si>
  <si>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</si>
  <si>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</si>
  <si>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</si>
  <si>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</si>
  <si>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</si>
  <si>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</si>
  <si>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</si>
  <si>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</si>
  <si>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</si>
  <si>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</si>
  <si>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</si>
  <si>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</si>
  <si>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</si>
  <si>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</si>
  <si>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</si>
  <si>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</si>
  <si>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</si>
  <si>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</si>
  <si>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</si>
  <si>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</si>
  <si>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</si>
  <si>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</si>
  <si>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</si>
  <si>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</si>
  <si>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</si>
  <si>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</si>
  <si>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</si>
  <si>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</si>
  <si>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</si>
  <si>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</si>
  <si>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</si>
  <si>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</si>
  <si>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</si>
  <si>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</si>
  <si>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</si>
  <si>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</si>
  <si>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</si>
  <si>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</si>
  <si>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</si>
  <si>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</si>
  <si>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</si>
  <si>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</si>
  <si>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</si>
  <si>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</si>
  <si>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</si>
  <si>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</si>
  <si>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</si>
  <si>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</si>
  <si>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</si>
  <si>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</si>
  <si>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</si>
  <si>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</si>
  <si>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</si>
  <si>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</si>
  <si>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</si>
  <si>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</si>
  <si>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</si>
  <si>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</si>
  <si>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</si>
  <si>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</si>
  <si>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</si>
  <si>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</si>
  <si>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</si>
  <si>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</si>
  <si>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</si>
  <si>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</si>
  <si>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</si>
  <si>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</si>
  <si>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</si>
  <si>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</si>
  <si>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</si>
  <si>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</si>
  <si>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</si>
  <si>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</si>
  <si>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</si>
  <si>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</si>
  <si>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</si>
  <si>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</si>
  <si>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</si>
  <si>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</si>
  <si>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</si>
  <si>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</si>
  <si>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</si>
  <si>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</si>
  <si>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</si>
  <si>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</si>
  <si>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</si>
  <si>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</si>
  <si>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</si>
  <si>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</si>
  <si>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</si>
  <si>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</si>
  <si>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</si>
  <si>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</si>
  <si>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</si>
  <si>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</si>
  <si>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</si>
  <si>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</si>
  <si>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</si>
  <si>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</si>
  <si>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</si>
  <si>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</si>
  <si>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</si>
  <si>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</si>
  <si>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</si>
  <si>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</si>
  <si>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</si>
  <si>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</si>
  <si>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</si>
  <si>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</si>
  <si>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</si>
  <si>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</si>
  <si>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</si>
  <si>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</si>
  <si>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</si>
  <si>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</si>
  <si>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</si>
  <si>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</si>
  <si>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</si>
  <si>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</si>
  <si>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</si>
  <si>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</si>
  <si>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</si>
  <si>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</si>
  <si>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</si>
  <si>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</si>
  <si>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</si>
  <si>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</si>
  <si>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</si>
  <si>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</si>
  <si>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</si>
  <si>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</si>
  <si>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</si>
  <si>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</si>
  <si>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</si>
  <si>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</si>
  <si>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</si>
  <si>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</si>
  <si>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</si>
  <si>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</si>
  <si>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</si>
  <si>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</si>
  <si>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</si>
  <si>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</si>
  <si>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</si>
  <si>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</si>
  <si>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</si>
  <si>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</si>
  <si>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</si>
  <si>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</si>
  <si>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</si>
  <si>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</si>
  <si>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</si>
  <si>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</si>
  <si>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</si>
  <si>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</si>
  <si>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</si>
  <si>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</si>
  <si>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</si>
  <si>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</si>
  <si>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</si>
  <si>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</si>
  <si>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</si>
  <si>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</si>
  <si>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</si>
  <si>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</si>
  <si>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</si>
  <si>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</si>
  <si>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</si>
  <si>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</si>
  <si>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</si>
  <si>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</si>
  <si>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</si>
  <si>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</si>
  <si>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</si>
  <si>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</si>
  <si>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</si>
  <si>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</si>
  <si>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</si>
  <si>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</si>
  <si>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</si>
  <si>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</si>
  <si>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</si>
  <si>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</si>
  <si>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</si>
  <si>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</si>
  <si>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</si>
  <si>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</si>
  <si>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</si>
  <si>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</si>
  <si>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</si>
  <si>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</si>
  <si>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</si>
  <si>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</si>
  <si>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</si>
  <si>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</si>
  <si>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</si>
  <si>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</si>
  <si>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</si>
  <si>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</si>
  <si>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</si>
  <si>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</si>
  <si>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</si>
  <si>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</si>
  <si>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</si>
  <si>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</si>
  <si>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</si>
  <si>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</si>
  <si>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</si>
  <si>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</si>
  <si>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</si>
  <si>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</si>
  <si>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</si>
  <si>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</si>
  <si>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</si>
  <si>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</si>
  <si>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</si>
  <si>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</si>
  <si>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</si>
  <si>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</si>
  <si>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</si>
  <si>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</si>
  <si>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</si>
  <si>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</si>
  <si>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</si>
  <si>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</si>
  <si>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</si>
  <si>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</si>
  <si>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</si>
  <si>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</si>
  <si>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</si>
  <si>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</si>
  <si>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</si>
  <si>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</si>
  <si>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</si>
  <si>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</si>
  <si>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</si>
  <si>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</si>
  <si>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</si>
  <si>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</si>
  <si>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</si>
  <si>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</si>
  <si>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</si>
  <si>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</si>
  <si>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</si>
  <si>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</si>
  <si>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</si>
  <si>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</si>
  <si>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</si>
  <si>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</si>
  <si>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</si>
  <si>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</si>
  <si>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</si>
  <si>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</si>
  <si>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</si>
  <si>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</si>
  <si>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</si>
  <si>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</si>
  <si>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</si>
  <si>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</si>
  <si>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</si>
  <si>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</si>
  <si>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</si>
  <si>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</si>
  <si>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</si>
  <si>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</si>
  <si>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</si>
  <si>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</si>
  <si>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</si>
  <si>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</si>
  <si>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</si>
  <si>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</si>
  <si>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</si>
  <si>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</si>
  <si>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</si>
  <si>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</si>
  <si>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</si>
  <si>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</si>
  <si>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</si>
  <si>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</si>
  <si>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</si>
  <si>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</si>
  <si>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</si>
  <si>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</si>
  <si>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</si>
  <si>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</si>
  <si>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</si>
  <si>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</si>
  <si>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</si>
  <si>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</si>
  <si>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</si>
  <si>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</si>
  <si>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</si>
  <si>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</si>
  <si>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</si>
  <si>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</si>
  <si>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</si>
  <si>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</si>
  <si>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</si>
  <si>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</si>
  <si>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</si>
  <si>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</si>
  <si>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</si>
  <si>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</si>
  <si>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</si>
  <si>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</si>
  <si>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</si>
  <si>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</si>
  <si>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</si>
  <si>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</si>
  <si>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</si>
  <si>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</si>
  <si>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</si>
  <si>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</si>
  <si>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</si>
  <si>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</si>
  <si>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</si>
  <si>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</si>
  <si>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</si>
  <si>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</si>
  <si>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</si>
  <si>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</si>
  <si>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</si>
  <si>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</si>
  <si>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</si>
  <si>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</si>
  <si>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</si>
  <si>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</si>
  <si>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</si>
  <si>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</si>
  <si>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</si>
  <si>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</si>
  <si>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</si>
  <si>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</si>
  <si>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</si>
  <si>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</si>
  <si>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</si>
  <si>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</si>
  <si>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</si>
  <si>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</si>
  <si>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</si>
  <si>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</si>
  <si>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</si>
  <si>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</si>
  <si>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</si>
  <si>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</si>
  <si>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</si>
  <si>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</si>
  <si>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</si>
  <si>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</si>
  <si>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</si>
  <si>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</si>
  <si>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</si>
  <si>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</si>
  <si>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</si>
  <si>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</si>
  <si>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</si>
  <si>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</si>
  <si>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</si>
  <si>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</si>
  <si>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</si>
  <si>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</si>
  <si>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</si>
  <si>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</si>
  <si>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</si>
  <si>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</si>
  <si>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</si>
  <si>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</si>
  <si>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</si>
  <si>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</si>
  <si>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</si>
  <si>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</si>
  <si>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</si>
  <si>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</si>
  <si>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</si>
  <si>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</si>
  <si>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</si>
  <si>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</si>
  <si>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</si>
  <si>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</si>
  <si>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</si>
  <si>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</si>
  <si>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</si>
  <si>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</si>
  <si>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</si>
  <si>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</si>
  <si>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</si>
  <si>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</si>
  <si>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</si>
  <si>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</si>
  <si>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</si>
  <si>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</si>
  <si>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</si>
  <si>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</si>
  <si>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</si>
  <si>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</si>
  <si>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</si>
  <si>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</si>
  <si>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</si>
  <si>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</si>
  <si>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</si>
  <si>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</si>
  <si>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</si>
  <si>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</si>
  <si>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</si>
  <si>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</si>
  <si>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</si>
  <si>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</si>
  <si>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</si>
  <si>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</si>
  <si>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</si>
  <si>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</si>
  <si>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</si>
  <si>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</si>
  <si>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</si>
  <si>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</si>
  <si>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</si>
  <si>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</si>
  <si>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</si>
  <si>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</si>
  <si>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</si>
  <si>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</si>
  <si>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</si>
  <si>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</si>
  <si>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</si>
  <si>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</si>
  <si>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</si>
  <si>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</si>
  <si>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</si>
  <si>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</si>
  <si>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</si>
  <si>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</si>
  <si>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</si>
  <si>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</si>
  <si>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</si>
  <si>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</si>
  <si>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</si>
  <si>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</si>
  <si>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</si>
  <si>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</si>
  <si>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</si>
  <si>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</si>
  <si>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</si>
  <si>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</si>
  <si>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</si>
  <si>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</si>
  <si>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</si>
  <si>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</si>
  <si>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</si>
  <si>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</si>
  <si>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</si>
  <si>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</si>
  <si>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</si>
  <si>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</si>
  <si>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</si>
  <si>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</si>
  <si>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</si>
  <si>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</si>
  <si>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</si>
  <si>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</si>
  <si>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</si>
  <si>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</si>
  <si>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</si>
  <si>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</si>
  <si>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</si>
  <si>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</si>
  <si>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</si>
  <si>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</si>
  <si>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</si>
  <si>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</si>
  <si>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</si>
  <si>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</si>
  <si>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</si>
  <si>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</si>
  <si>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</si>
  <si>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</si>
  <si>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</si>
  <si>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</si>
  <si>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</si>
  <si>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</si>
  <si>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</si>
  <si>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</si>
  <si>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</si>
  <si>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</si>
  <si>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</si>
  <si>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</si>
  <si>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</si>
  <si>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</si>
  <si>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</si>
  <si>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</si>
  <si>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</si>
  <si>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</si>
  <si>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</si>
  <si>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</si>
  <si>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</si>
  <si>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</si>
  <si>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</si>
  <si>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</si>
  <si>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</si>
  <si>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</si>
  <si>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</si>
  <si>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</si>
  <si>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</si>
  <si>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</si>
  <si>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</si>
  <si>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</si>
  <si>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</si>
  <si>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</si>
  <si>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</si>
  <si>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</si>
  <si>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</si>
  <si>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</si>
  <si>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</si>
  <si>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</si>
  <si>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</si>
  <si>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</si>
  <si>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</si>
  <si>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</si>
  <si>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</si>
  <si>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</si>
  <si>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</si>
  <si>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</si>
  <si>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</si>
  <si>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</si>
  <si>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</si>
  <si>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</si>
  <si>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</si>
  <si>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</si>
  <si>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</si>
  <si>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</si>
  <si>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</si>
  <si>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</si>
  <si>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</si>
  <si>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</si>
  <si>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</si>
  <si>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</si>
  <si>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</si>
  <si>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</si>
  <si>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</si>
  <si>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</si>
  <si>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</si>
  <si>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</si>
  <si>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</si>
  <si>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</si>
  <si>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</si>
  <si>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</si>
  <si>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</si>
  <si>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</si>
  <si>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</si>
  <si>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</si>
  <si>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</si>
  <si>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</si>
  <si>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</si>
  <si>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</si>
  <si>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</si>
  <si>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</si>
  <si>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</si>
  <si>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</si>
  <si>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</si>
  <si>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</si>
  <si>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</si>
  <si>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</si>
  <si>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</si>
  <si>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</si>
  <si>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</si>
  <si>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</si>
  <si>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</si>
  <si>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</si>
  <si>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</si>
  <si>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</si>
  <si>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</si>
  <si>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</si>
  <si>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</si>
  <si>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</si>
  <si>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</si>
  <si>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</si>
  <si>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</si>
  <si>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</si>
  <si>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</si>
  <si>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</si>
  <si>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</si>
  <si>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</si>
  <si>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</si>
  <si>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</si>
  <si>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</si>
  <si>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</si>
  <si>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</si>
  <si>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</si>
  <si>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</si>
  <si>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</si>
  <si>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</si>
  <si>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</si>
  <si>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</si>
  <si>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</si>
  <si>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</si>
  <si>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</si>
  <si>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</si>
  <si>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</si>
  <si>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</si>
  <si>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</si>
  <si>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</si>
  <si>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</si>
  <si>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</si>
  <si>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</si>
  <si>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</si>
  <si>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</si>
  <si>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</si>
  <si>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</si>
  <si>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</si>
  <si>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</si>
  <si>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</si>
  <si>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</si>
  <si>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</si>
  <si>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</si>
  <si>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</si>
  <si>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</si>
  <si>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</si>
  <si>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</si>
  <si>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</si>
  <si>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</si>
  <si>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</si>
  <si>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</si>
  <si>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</si>
  <si>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</si>
  <si>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</si>
  <si>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</si>
  <si>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</si>
  <si>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</si>
  <si>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</si>
  <si>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</si>
  <si>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</si>
  <si>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</si>
  <si>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</si>
  <si>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</si>
  <si>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</si>
  <si>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</si>
  <si>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</si>
  <si>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</si>
  <si>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</si>
  <si>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</si>
  <si>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</si>
  <si>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</si>
  <si>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</si>
  <si>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</si>
  <si>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</si>
  <si>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</si>
  <si>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</si>
  <si>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</si>
  <si>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</si>
  <si>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</si>
  <si>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</si>
  <si>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</si>
  <si>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</si>
  <si>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</si>
  <si>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</si>
  <si>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</si>
  <si>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</si>
  <si>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</si>
  <si>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</si>
  <si>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</si>
  <si>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</si>
  <si>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</si>
  <si>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</si>
  <si>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</si>
  <si>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</si>
  <si>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</si>
  <si>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</si>
  <si>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</si>
  <si>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</si>
  <si>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</si>
  <si>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</si>
  <si>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</si>
  <si>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</si>
  <si>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</si>
  <si>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</si>
  <si>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</si>
  <si>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</si>
  <si>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</si>
  <si>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</si>
  <si>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</si>
  <si>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</si>
  <si>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</si>
  <si>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</si>
  <si>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</si>
  <si>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</si>
  <si>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</si>
  <si>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</si>
  <si>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</si>
  <si>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</si>
  <si>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</si>
  <si>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</si>
  <si>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</si>
  <si>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</si>
  <si>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</si>
  <si>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</si>
  <si>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</si>
  <si>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</si>
  <si>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</si>
  <si>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</si>
  <si>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</si>
  <si>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</si>
  <si>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</si>
  <si>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</si>
  <si>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</si>
  <si>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</si>
  <si>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</si>
  <si>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</si>
  <si>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</si>
  <si>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</si>
  <si>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</si>
  <si>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</si>
  <si>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</si>
  <si>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</si>
  <si>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</si>
  <si>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</si>
  <si>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</si>
  <si>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</si>
  <si>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</si>
  <si>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</si>
  <si>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</si>
  <si>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</si>
  <si>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</si>
  <si>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</si>
  <si>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</si>
  <si>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</si>
  <si>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</si>
  <si>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</si>
  <si>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</si>
  <si>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</si>
  <si>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</si>
  <si>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</si>
  <si>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</si>
  <si>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</si>
  <si>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</si>
  <si>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</si>
  <si>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</si>
  <si>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</si>
  <si>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</si>
  <si>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</si>
  <si>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</si>
  <si>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</si>
  <si>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</si>
  <si>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</si>
  <si>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</si>
  <si>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</si>
  <si>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</si>
  <si>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</si>
  <si>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</si>
  <si>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</si>
  <si>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</si>
  <si>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</si>
  <si>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</si>
  <si>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</si>
  <si>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</si>
  <si>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</si>
  <si>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</si>
  <si>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</si>
  <si>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</si>
  <si>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</si>
  <si>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</si>
  <si>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</si>
  <si>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</si>
  <si>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</si>
  <si>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</si>
  <si>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</si>
  <si>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</si>
  <si>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</si>
  <si>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</si>
  <si>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</si>
  <si>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</si>
  <si>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</si>
  <si>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</si>
  <si>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</si>
  <si>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</si>
  <si>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</si>
  <si>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</si>
  <si>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</si>
  <si>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</si>
  <si>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</si>
  <si>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</si>
  <si>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</si>
  <si>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</si>
  <si>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</si>
  <si>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</si>
  <si>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</si>
  <si>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</si>
  <si>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</si>
  <si>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</si>
  <si>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</si>
  <si>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</si>
  <si>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</si>
  <si>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</si>
  <si>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</si>
  <si>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</si>
  <si>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</si>
  <si>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</si>
  <si>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</si>
  <si>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</si>
  <si>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</si>
  <si>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</si>
  <si>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</si>
  <si>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</si>
  <si>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</si>
  <si>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</si>
  <si>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</si>
  <si>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</si>
  <si>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</si>
  <si>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</si>
  <si>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</si>
  <si>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</si>
  <si>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</si>
  <si>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</si>
  <si>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</si>
  <si>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</si>
  <si>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</si>
  <si>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</si>
  <si>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</si>
  <si>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</si>
  <si>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</si>
  <si>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</si>
  <si>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</si>
  <si>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</si>
  <si>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</si>
  <si>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</si>
  <si>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</si>
  <si>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</si>
  <si>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</si>
  <si>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</si>
  <si>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</si>
  <si>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</si>
  <si>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</si>
  <si>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</si>
  <si>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</si>
  <si>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</si>
  <si>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</si>
  <si>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</si>
  <si>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</si>
  <si>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</si>
  <si>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</si>
  <si>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</si>
  <si>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</si>
  <si>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</si>
  <si>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</si>
  <si>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</si>
  <si>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</si>
  <si>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</si>
  <si>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</si>
  <si>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</si>
  <si>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</si>
  <si>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</si>
  <si>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</si>
  <si>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</si>
  <si>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</si>
  <si>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</si>
  <si>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</si>
  <si>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</si>
  <si>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</si>
  <si>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</si>
  <si>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</si>
  <si>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</si>
  <si>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</si>
  <si>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</si>
  <si>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</si>
  <si>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</si>
  <si>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</si>
  <si>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</si>
  <si>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</si>
  <si>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</si>
  <si>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</si>
  <si>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</si>
  <si>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</si>
  <si>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</si>
  <si>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</si>
  <si>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</si>
  <si>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</si>
  <si>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</si>
  <si>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</si>
  <si>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</si>
  <si>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</si>
  <si>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</si>
  <si>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</si>
  <si>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</si>
  <si>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</si>
  <si>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</si>
  <si>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</si>
  <si>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</si>
  <si>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</si>
  <si>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</si>
  <si>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</si>
  <si>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</si>
  <si>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</si>
  <si>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</si>
  <si>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</si>
  <si>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</si>
  <si>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</si>
  <si>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</si>
  <si>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</si>
  <si>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</si>
  <si>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</si>
  <si>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</si>
  <si>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</si>
  <si>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</si>
  <si>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</si>
  <si>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</si>
  <si>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</si>
  <si>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</si>
  <si>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</si>
  <si>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</si>
  <si>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</si>
  <si>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</si>
  <si>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</si>
  <si>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</si>
  <si>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</si>
  <si>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</si>
  <si>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</si>
  <si>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</si>
  <si>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</si>
  <si>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</si>
  <si>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</si>
  <si>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</si>
  <si>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</si>
  <si>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</si>
  <si>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</si>
  <si>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</si>
  <si>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</si>
  <si>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</si>
  <si>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</si>
  <si>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</si>
  <si>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</si>
  <si>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</si>
  <si>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</si>
  <si>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</si>
  <si>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</si>
  <si>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</si>
  <si>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</si>
  <si>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</si>
  <si>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</si>
  <si>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</si>
  <si>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</si>
  <si>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</si>
  <si>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</si>
  <si>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</si>
  <si>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</si>
  <si>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</si>
  <si>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</si>
  <si>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</si>
  <si>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</si>
  <si>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</si>
  <si>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</si>
  <si>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</si>
  <si>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</si>
  <si>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</si>
  <si>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</si>
  <si>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</si>
  <si>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</si>
  <si>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</si>
  <si>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</si>
  <si>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</si>
  <si>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</si>
  <si>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</si>
  <si>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</si>
  <si>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</si>
  <si>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</si>
  <si>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</si>
  <si>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</si>
  <si>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</si>
  <si>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</si>
  <si>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</si>
  <si>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</si>
  <si>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</si>
  <si>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</si>
  <si>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</si>
  <si>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</si>
  <si>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</si>
  <si>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</si>
  <si>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</si>
  <si>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</si>
  <si>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</si>
  <si>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</si>
  <si>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</si>
  <si>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</si>
  <si>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</si>
  <si>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</si>
  <si>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</si>
  <si>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</si>
  <si>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</si>
  <si>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</si>
  <si>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</si>
  <si>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</si>
  <si>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</si>
  <si>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</si>
  <si>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</si>
  <si>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</si>
  <si>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</si>
  <si>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</si>
  <si>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</si>
  <si>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</si>
  <si>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</si>
  <si>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</si>
  <si>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</si>
  <si>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</si>
  <si>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</si>
  <si>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</si>
  <si>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</si>
  <si>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</si>
  <si>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</si>
  <si>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</si>
  <si>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</si>
  <si>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</si>
  <si>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</si>
  <si>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</si>
  <si>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</si>
  <si>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</si>
  <si>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</si>
  <si>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</si>
  <si>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</si>
  <si>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</si>
  <si>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</si>
  <si>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</si>
  <si>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</si>
  <si>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</si>
  <si>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</si>
  <si>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</si>
  <si>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</si>
  <si>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</si>
  <si>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</si>
  <si>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</si>
  <si>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</si>
  <si>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</si>
  <si>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</si>
  <si>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</si>
  <si>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</si>
  <si>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</si>
  <si>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</si>
  <si>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</si>
  <si>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</si>
  <si>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</si>
  <si>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</si>
  <si>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</si>
  <si>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</si>
  <si>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</si>
  <si>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</si>
  <si>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</si>
  <si>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</si>
  <si>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</si>
  <si>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</si>
  <si>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</si>
  <si>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</si>
  <si>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</si>
  <si>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</si>
  <si>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</si>
  <si>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</si>
  <si>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</si>
  <si>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</si>
  <si>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</si>
  <si>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</si>
  <si>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</si>
  <si>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</si>
  <si>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</si>
  <si>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</si>
  <si>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</si>
  <si>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</si>
  <si>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</si>
  <si>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</si>
  <si>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</si>
  <si>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</si>
  <si>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</si>
  <si>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</si>
  <si>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</si>
  <si>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</si>
  <si>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</si>
  <si>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</si>
  <si>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</si>
  <si>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</si>
  <si>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</si>
  <si>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</si>
  <si>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</si>
  <si>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</si>
  <si>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</si>
  <si>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</si>
  <si>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</si>
  <si>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</si>
  <si>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</si>
  <si>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</si>
  <si>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</si>
  <si>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</si>
  <si>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</si>
  <si>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</si>
  <si>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</si>
  <si>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</si>
  <si>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</si>
  <si>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</si>
  <si>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</si>
  <si>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</si>
  <si>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</si>
  <si>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</si>
  <si>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</si>
  <si>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</si>
  <si>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</si>
  <si>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</si>
  <si>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</si>
  <si>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</si>
  <si>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</si>
  <si>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</si>
  <si>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</si>
  <si>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</si>
  <si>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</si>
  <si>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</si>
  <si>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</si>
  <si>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</si>
  <si>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</si>
  <si>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</si>
  <si>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</si>
  <si>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</si>
  <si>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</si>
  <si>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</si>
  <si>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</si>
  <si>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</si>
  <si>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</si>
  <si>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</si>
  <si>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</si>
  <si>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</si>
  <si>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</si>
  <si>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</si>
  <si>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</si>
  <si>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</si>
  <si>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</si>
  <si>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</si>
  <si>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</si>
  <si>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</si>
  <si>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</si>
  <si>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</si>
  <si>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</si>
  <si>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</si>
  <si>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</si>
  <si>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</si>
  <si>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</si>
  <si>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</si>
  <si>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</si>
  <si>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</si>
  <si>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</si>
  <si>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</si>
  <si>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</si>
  <si>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</si>
  <si>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</si>
  <si>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</si>
  <si>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</si>
  <si>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</si>
  <si>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</si>
  <si>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</si>
  <si>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</si>
  <si>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</si>
  <si>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</si>
  <si>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</si>
  <si>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</si>
  <si>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</si>
  <si>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</si>
  <si>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</si>
  <si>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</si>
  <si>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</si>
  <si>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</si>
  <si>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</si>
  <si>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</si>
  <si>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</si>
  <si>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</si>
  <si>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</si>
  <si>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</si>
  <si>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</si>
  <si>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</si>
  <si>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</si>
  <si>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</si>
  <si>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</si>
  <si>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</si>
  <si>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</si>
  <si>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</si>
  <si>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</si>
  <si>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</si>
  <si>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</si>
  <si>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</si>
  <si>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</si>
  <si>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</si>
  <si>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</si>
  <si>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</si>
  <si>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</si>
  <si>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</si>
  <si>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</si>
  <si>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</si>
  <si>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</si>
  <si>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</si>
  <si>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</si>
  <si>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</si>
  <si>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</si>
  <si>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</si>
  <si>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</si>
  <si>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</si>
  <si>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</si>
  <si>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</si>
  <si>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</si>
  <si>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</si>
  <si>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</si>
  <si>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</si>
  <si>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</si>
  <si>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</si>
  <si>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</si>
  <si>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</si>
  <si>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</si>
  <si>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</si>
  <si>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</si>
  <si>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</si>
  <si>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</si>
  <si>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</si>
  <si>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</si>
  <si>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</si>
  <si>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</si>
  <si>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</si>
  <si>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</si>
  <si>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</si>
  <si>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</si>
  <si>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</si>
  <si>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</si>
  <si>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</si>
  <si>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</si>
  <si>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</si>
  <si>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</si>
  <si>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</si>
  <si>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</si>
  <si>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</si>
  <si>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</si>
  <si>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</si>
  <si>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</si>
  <si>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</si>
  <si>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</si>
  <si>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</si>
  <si>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</si>
  <si>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</si>
  <si>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</si>
  <si>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</si>
  <si>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</si>
  <si>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</si>
  <si>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</si>
  <si>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</si>
  <si>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</si>
  <si>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</si>
  <si>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</si>
  <si>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</si>
  <si>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</si>
  <si>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</si>
  <si>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</si>
  <si>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</si>
  <si>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</si>
  <si>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</si>
  <si>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</si>
  <si>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</si>
  <si>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</si>
  <si>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</si>
  <si>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</si>
  <si>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</si>
  <si>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</si>
  <si>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</si>
  <si>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</si>
  <si>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</si>
  <si>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</si>
  <si>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</si>
  <si>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</si>
  <si>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</si>
  <si>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</si>
  <si>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</si>
  <si>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</si>
  <si>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</si>
  <si>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</si>
  <si>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</si>
  <si>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</si>
  <si>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</si>
  <si>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</si>
  <si>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</si>
  <si>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</si>
  <si>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</si>
  <si>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</si>
  <si>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</si>
  <si>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</si>
  <si>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</si>
  <si>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</si>
  <si>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</si>
  <si>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</si>
  <si>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</si>
  <si>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</si>
  <si>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</si>
  <si>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</si>
  <si>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</si>
  <si>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</si>
  <si>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</si>
  <si>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</si>
  <si>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</si>
  <si>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</si>
  <si>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</si>
  <si>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</si>
  <si>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</si>
  <si>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</si>
  <si>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</si>
  <si>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</si>
  <si>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</si>
  <si>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</si>
  <si>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</si>
  <si>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</si>
  <si>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</si>
  <si>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</si>
  <si>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</si>
  <si>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</si>
  <si>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</si>
  <si>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</si>
  <si>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</si>
  <si>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</si>
  <si>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</si>
  <si>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</si>
  <si>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</si>
  <si>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</si>
  <si>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</si>
  <si>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</si>
  <si>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</si>
  <si>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</si>
  <si>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</si>
  <si>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</si>
  <si>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</si>
  <si>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</si>
  <si>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</si>
  <si>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</si>
  <si>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</si>
  <si>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</si>
  <si>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</si>
  <si>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</si>
  <si>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</si>
  <si>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</si>
  <si>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</si>
  <si>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</si>
  <si>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</si>
  <si>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</si>
  <si>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</si>
  <si>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</si>
  <si>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</si>
  <si>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</si>
  <si>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</si>
  <si>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</si>
  <si>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</si>
  <si>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</si>
  <si>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</si>
  <si>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</si>
  <si>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</si>
  <si>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</si>
  <si>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</si>
  <si>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</si>
  <si>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</si>
  <si>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</si>
  <si>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</si>
  <si>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</si>
  <si>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</si>
  <si>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</si>
  <si>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</si>
  <si>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</si>
  <si>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</si>
  <si>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</si>
  <si>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</si>
  <si>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</si>
  <si>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</si>
  <si>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</si>
  <si>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</si>
  <si>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</si>
  <si>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</si>
  <si>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</si>
  <si>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</si>
  <si>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</si>
  <si>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</si>
  <si>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</si>
  <si>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</si>
  <si>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</si>
  <si>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</si>
  <si>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</si>
  <si>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</si>
  <si>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</si>
  <si>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</si>
  <si>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</si>
  <si>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</si>
  <si>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</si>
  <si>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</si>
  <si>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</si>
  <si>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</si>
  <si>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</si>
  <si>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</si>
  <si>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</si>
  <si>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</si>
  <si>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</si>
  <si>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</si>
  <si>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</si>
  <si>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</si>
  <si>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</si>
  <si>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</si>
  <si>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</si>
  <si>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</si>
  <si>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</si>
  <si>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</si>
  <si>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</si>
  <si>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</si>
  <si>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</si>
  <si>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</si>
  <si>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</si>
  <si>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</si>
  <si>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</si>
  <si>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</si>
  <si>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</si>
  <si>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</si>
  <si>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</si>
  <si>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</si>
  <si>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</si>
  <si>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</si>
  <si>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</si>
  <si>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</si>
  <si>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</si>
  <si>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</si>
  <si>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</si>
  <si>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</si>
  <si>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</si>
  <si>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</si>
  <si>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</si>
  <si>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</si>
  <si>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</si>
  <si>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</si>
  <si>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</si>
  <si>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</si>
  <si>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</si>
  <si>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</si>
  <si>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</si>
  <si>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</si>
  <si>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</si>
  <si>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</si>
  <si>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</si>
  <si>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</si>
  <si>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</si>
  <si>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</si>
  <si>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</si>
  <si>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</si>
  <si>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</si>
  <si>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</si>
  <si>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</si>
  <si>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</si>
  <si>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</si>
  <si>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</si>
  <si>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</si>
  <si>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</si>
  <si>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</si>
  <si>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</si>
  <si>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</si>
  <si>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</si>
  <si>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</si>
  <si>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</si>
  <si>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</si>
  <si>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</si>
  <si>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</si>
  <si>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</si>
  <si>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</si>
  <si>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</si>
  <si>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</si>
  <si>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</si>
  <si>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</si>
  <si>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</si>
  <si>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</si>
  <si>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</si>
  <si>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</si>
  <si>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</si>
  <si>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</si>
  <si>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</si>
  <si>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</si>
  <si>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</si>
  <si>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</si>
  <si>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</si>
  <si>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</si>
  <si>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</si>
  <si>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</si>
  <si>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</si>
  <si>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</si>
  <si>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</si>
  <si>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</si>
  <si>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</si>
  <si>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</si>
  <si>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</si>
  <si>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</si>
  <si>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</si>
  <si>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</si>
  <si>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</si>
  <si>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</si>
  <si>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</si>
  <si>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</si>
  <si>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</si>
  <si>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</si>
  <si>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</si>
  <si>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</si>
  <si>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</si>
  <si>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</si>
  <si>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</si>
  <si>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</si>
  <si>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</si>
  <si>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</si>
  <si>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</si>
  <si>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</si>
  <si>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</si>
  <si>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</si>
  <si>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</si>
  <si>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</si>
  <si>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</si>
  <si>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</si>
  <si>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</si>
  <si>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</si>
  <si>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</si>
  <si>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</si>
  <si>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</si>
  <si>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</si>
  <si>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</si>
  <si>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</si>
  <si>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</si>
  <si>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</si>
  <si>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</si>
  <si>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</si>
  <si>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</si>
  <si>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</si>
  <si>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</si>
  <si>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</si>
  <si>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</si>
  <si>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</si>
  <si>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</si>
  <si>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</si>
  <si>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</si>
  <si>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</si>
  <si>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</si>
  <si>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</si>
  <si>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</si>
  <si>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</si>
  <si>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</si>
  <si>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</si>
  <si>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</si>
  <si>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</si>
  <si>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</si>
  <si>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</si>
  <si>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</si>
  <si>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</si>
  <si>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</si>
  <si>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</si>
  <si>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</si>
  <si>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</si>
  <si>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</si>
  <si>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</si>
  <si>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</si>
  <si>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</si>
  <si>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</si>
  <si>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</si>
  <si>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</si>
  <si>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</si>
  <si>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</si>
  <si>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</si>
  <si>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</si>
  <si>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</si>
  <si>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</si>
  <si>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</si>
  <si>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</si>
  <si>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</si>
  <si>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</si>
  <si>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</si>
  <si>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</si>
  <si>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</si>
  <si>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</si>
  <si>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</si>
  <si>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</si>
  <si>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</si>
  <si>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</si>
  <si>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</si>
  <si>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</si>
  <si>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</si>
  <si>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</si>
  <si>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</si>
  <si>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</si>
  <si>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</si>
  <si>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</si>
  <si>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</si>
  <si>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</si>
  <si>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</si>
  <si>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</si>
  <si>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</si>
  <si>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</si>
  <si>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</si>
  <si>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</si>
  <si>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</si>
  <si>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</si>
  <si>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</si>
  <si>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</si>
  <si>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</si>
  <si>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</si>
  <si>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</si>
  <si>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</si>
  <si>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</si>
  <si>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</si>
  <si>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</si>
  <si>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</si>
  <si>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</si>
  <si>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</si>
  <si>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</si>
  <si>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</si>
  <si>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</si>
  <si>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</si>
  <si>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</si>
  <si>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</si>
  <si>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</si>
  <si>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</si>
  <si>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</si>
  <si>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</si>
  <si>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</si>
  <si>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</si>
  <si>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</si>
  <si>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</si>
  <si>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</si>
  <si>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</si>
  <si>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</si>
  <si>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</si>
  <si>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</si>
  <si>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</si>
  <si>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</si>
  <si>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</si>
  <si>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</si>
  <si>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</si>
  <si>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</si>
  <si>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</si>
  <si>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</si>
  <si>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</si>
  <si>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</si>
  <si>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</si>
  <si>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</si>
  <si>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</si>
  <si>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</si>
  <si>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</si>
  <si>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</si>
  <si>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</si>
  <si>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</si>
  <si>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</si>
  <si>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</si>
  <si>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</si>
  <si>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</si>
  <si>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</si>
  <si>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</si>
  <si>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</si>
  <si>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</si>
  <si>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</si>
  <si>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</si>
  <si>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</si>
  <si>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</si>
  <si>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</si>
  <si>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</si>
  <si>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</si>
  <si>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</si>
  <si>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</si>
  <si>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</si>
  <si>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</si>
  <si>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</si>
  <si>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</si>
  <si>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</si>
  <si>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</si>
  <si>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</si>
  <si>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</si>
  <si>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</si>
  <si>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</si>
  <si>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</si>
  <si>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</si>
  <si>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</si>
  <si>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</si>
  <si>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</si>
  <si>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</si>
  <si>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</si>
  <si>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</si>
  <si>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</si>
  <si>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</si>
  <si>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</si>
  <si>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</si>
  <si>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</si>
  <si>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</si>
  <si>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</si>
  <si>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</si>
  <si>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</si>
  <si>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</si>
  <si>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</si>
  <si>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</si>
  <si>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</si>
  <si>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</si>
  <si>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</si>
  <si>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</si>
  <si>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</si>
  <si>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</si>
  <si>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</si>
  <si>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</si>
  <si>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</si>
  <si>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</si>
  <si>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</si>
  <si>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</si>
  <si>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</si>
  <si>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</si>
  <si>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</si>
  <si>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</si>
  <si>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</si>
  <si>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</si>
  <si>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</si>
  <si>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</si>
  <si>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</si>
  <si>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</si>
  <si>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</si>
  <si>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</si>
  <si>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</si>
  <si>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</si>
  <si>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</si>
  <si>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</si>
  <si>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</si>
  <si>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</si>
  <si>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</si>
  <si>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</si>
  <si>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</si>
  <si>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</si>
  <si>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</si>
  <si>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</si>
  <si>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</si>
  <si>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</si>
  <si>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</si>
  <si>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</si>
  <si>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</si>
  <si>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</si>
  <si>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</si>
  <si>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</si>
  <si>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</si>
  <si>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</si>
  <si>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</si>
  <si>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</si>
  <si>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</si>
  <si>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</si>
  <si>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</si>
  <si>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</si>
  <si>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</si>
  <si>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</si>
  <si>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</si>
  <si>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</si>
  <si>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</si>
  <si>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</si>
  <si>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</si>
  <si>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</si>
  <si>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</si>
  <si>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</si>
  <si>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</si>
  <si>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</si>
  <si>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</si>
  <si>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</si>
  <si>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</si>
  <si>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</si>
  <si>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</si>
  <si>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</si>
  <si>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</si>
  <si>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</si>
  <si>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</si>
  <si>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</si>
  <si>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</si>
  <si>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</si>
  <si>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</si>
  <si>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</si>
  <si>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</si>
  <si>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</si>
  <si>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</si>
  <si>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</si>
  <si>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</si>
  <si>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</si>
  <si>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</si>
  <si>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</si>
  <si>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</si>
  <si>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</si>
  <si>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</si>
  <si>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</si>
  <si>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</si>
  <si>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</si>
  <si>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</si>
  <si>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</si>
  <si>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</si>
  <si>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</si>
  <si>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</si>
  <si>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</si>
  <si>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</si>
  <si>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</si>
  <si>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</si>
  <si>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</si>
  <si>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</si>
  <si>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</si>
  <si>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</si>
  <si>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</si>
  <si>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</si>
  <si>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</si>
  <si>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</si>
  <si>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</si>
  <si>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</si>
  <si>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</si>
  <si>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</si>
  <si>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</si>
  <si>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</si>
  <si>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</si>
  <si>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</si>
  <si>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</si>
  <si>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</si>
  <si>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</si>
  <si>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</si>
  <si>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</si>
  <si>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</si>
  <si>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</si>
  <si>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</si>
  <si>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</si>
  <si>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</si>
  <si>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</si>
  <si>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</si>
  <si>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</si>
  <si>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</si>
  <si>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</si>
  <si>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</si>
  <si>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</si>
  <si>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</si>
  <si>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</si>
  <si>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</si>
  <si>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</si>
  <si>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</si>
  <si>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</si>
  <si>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</si>
  <si>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</si>
  <si>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</si>
  <si>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</si>
  <si>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</si>
  <si>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</si>
  <si>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</si>
  <si>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</si>
  <si>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</si>
  <si>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</si>
  <si>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</si>
  <si>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</si>
  <si>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</si>
  <si>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</si>
  <si>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</si>
  <si>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</si>
  <si>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</si>
  <si>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</si>
  <si>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</si>
  <si>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</si>
  <si>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</si>
  <si>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</si>
  <si>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</si>
  <si>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</si>
  <si>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</si>
  <si>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</si>
  <si>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</si>
  <si>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</si>
  <si>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</si>
  <si>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</si>
  <si>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</si>
  <si>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</si>
  <si>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</si>
  <si>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</si>
  <si>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</si>
  <si>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</si>
  <si>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</si>
  <si>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</si>
  <si>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</si>
  <si>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</si>
  <si>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</si>
  <si>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</si>
  <si>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</si>
  <si>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</si>
  <si>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</si>
  <si>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</si>
  <si>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</si>
  <si>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</si>
  <si>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</si>
  <si>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</si>
  <si>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</si>
  <si>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</si>
  <si>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</si>
  <si>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</si>
  <si>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</si>
  <si>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</si>
  <si>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</si>
  <si>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</si>
  <si>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</si>
  <si>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</si>
  <si>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</si>
  <si>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</si>
  <si>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</si>
  <si>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</si>
  <si>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</si>
  <si>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</si>
  <si>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</si>
  <si>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</si>
  <si>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</si>
  <si>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</si>
  <si>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</si>
  <si>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</si>
  <si>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</si>
  <si>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</si>
  <si>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</si>
  <si>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</si>
  <si>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</si>
  <si>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</si>
  <si>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</si>
  <si>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</si>
  <si>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</si>
  <si>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</si>
  <si>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</si>
  <si>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</si>
  <si>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</si>
  <si>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</si>
  <si>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</si>
  <si>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</si>
  <si>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</si>
  <si>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</si>
  <si>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</si>
  <si>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</si>
  <si>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</si>
  <si>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</si>
  <si>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</si>
  <si>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</si>
  <si>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</si>
  <si>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</si>
  <si>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</si>
  <si>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</si>
  <si>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</si>
  <si>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</si>
  <si>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</si>
  <si>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</si>
  <si>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</si>
  <si>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</si>
  <si>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</si>
  <si>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</si>
  <si>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</si>
  <si>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</si>
  <si>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</si>
  <si>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</si>
  <si>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</si>
  <si>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</si>
  <si>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</si>
  <si>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</si>
  <si>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</si>
  <si>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</si>
  <si>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</si>
  <si>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</si>
  <si>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</si>
  <si>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</si>
  <si>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</si>
  <si>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</si>
  <si>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</si>
  <si>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</si>
  <si>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</si>
  <si>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</si>
  <si>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</si>
  <si>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</si>
  <si>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</si>
  <si>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</si>
  <si>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</si>
  <si>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</si>
  <si>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</si>
  <si>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</si>
  <si>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</si>
  <si>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</si>
  <si>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</si>
  <si>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</si>
  <si>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</si>
  <si>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</si>
  <si>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</si>
  <si>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</si>
  <si>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</si>
  <si>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</si>
  <si>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</si>
  <si>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</si>
  <si>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</si>
  <si>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</si>
  <si>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</si>
  <si>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</si>
  <si>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</si>
  <si>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</si>
  <si>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</si>
  <si>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</si>
  <si>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</si>
  <si>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</si>
  <si>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</si>
  <si>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</si>
  <si>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</si>
  <si>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</si>
  <si>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</si>
  <si>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</si>
  <si>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</si>
  <si>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</si>
  <si>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</si>
  <si>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</si>
  <si>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</si>
  <si>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</si>
  <si>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</si>
  <si>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</si>
  <si>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</si>
  <si>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</si>
  <si>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</si>
  <si>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</si>
  <si>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</si>
  <si>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</si>
  <si>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</si>
  <si>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</si>
  <si>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</si>
  <si>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</si>
  <si>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</si>
  <si>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</si>
  <si>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</si>
  <si>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</si>
  <si>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</si>
  <si>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</si>
  <si>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</si>
  <si>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</si>
  <si>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</si>
  <si>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</si>
  <si>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</si>
  <si>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</si>
  <si>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</si>
  <si>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</si>
  <si>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</si>
  <si>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</si>
  <si>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</si>
  <si>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</si>
  <si>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</si>
  <si>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</si>
  <si>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</si>
  <si>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</si>
  <si>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</si>
  <si>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</si>
  <si>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</si>
  <si>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</si>
  <si>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</si>
  <si>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</si>
  <si>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</si>
  <si>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</si>
  <si>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</si>
  <si>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</si>
  <si>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</si>
  <si>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</si>
  <si>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</si>
  <si>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</si>
  <si>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</si>
  <si>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</si>
  <si>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</si>
  <si>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</si>
  <si>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</si>
  <si>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</si>
  <si>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</si>
  <si>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</si>
  <si>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</si>
  <si>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</si>
  <si>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</si>
  <si>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</si>
  <si>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</si>
  <si>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</si>
  <si>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</si>
  <si>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</si>
  <si>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</si>
  <si>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</si>
  <si>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</si>
  <si>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</si>
  <si>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</si>
  <si>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</si>
  <si>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</si>
  <si>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</si>
  <si>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</si>
  <si>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</si>
  <si>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</si>
  <si>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</si>
  <si>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</si>
  <si>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</si>
  <si>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</si>
  <si>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</si>
  <si>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</si>
  <si>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</si>
  <si>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</si>
  <si>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</si>
  <si>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</si>
  <si>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</si>
  <si>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</si>
  <si>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</si>
  <si>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</si>
  <si>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</si>
  <si>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</si>
  <si>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</si>
  <si>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</si>
  <si>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</si>
  <si>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</si>
  <si>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</si>
  <si>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</si>
  <si>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</si>
  <si>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</si>
  <si>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</si>
  <si>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</si>
  <si>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</si>
  <si>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</si>
  <si>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</si>
  <si>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</si>
  <si>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</si>
  <si>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</si>
  <si>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</si>
  <si>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</si>
  <si>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</si>
  <si>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</si>
  <si>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</si>
  <si>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</si>
  <si>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</si>
  <si>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</si>
  <si>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</si>
  <si>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</si>
  <si>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</si>
  <si>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</si>
  <si>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</si>
  <si>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</si>
  <si>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</si>
  <si>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</si>
  <si>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</si>
  <si>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</si>
  <si>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</si>
  <si>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</si>
  <si>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</si>
  <si>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</si>
  <si>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</si>
  <si>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</si>
  <si>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</si>
  <si>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</si>
  <si>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</si>
  <si>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</si>
  <si>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</si>
  <si>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</si>
  <si>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</si>
  <si>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</si>
  <si>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</si>
  <si>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</si>
  <si>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</si>
  <si>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</si>
  <si>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</si>
  <si>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</si>
  <si>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</si>
  <si>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</si>
  <si>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</si>
  <si>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</si>
  <si>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</si>
  <si>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</si>
  <si>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</si>
  <si>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</si>
  <si>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</si>
  <si>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</si>
  <si>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</si>
  <si>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</si>
  <si>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</si>
  <si>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</si>
  <si>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</si>
  <si>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</si>
  <si>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</si>
  <si>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</si>
  <si>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</si>
  <si>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</si>
  <si>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</si>
  <si>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</si>
  <si>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</si>
  <si>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</si>
  <si>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</si>
  <si>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</si>
  <si>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</si>
  <si>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</si>
  <si>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</si>
  <si>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</si>
  <si>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</si>
  <si>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</si>
  <si>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</si>
  <si>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</si>
  <si>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</si>
  <si>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</si>
  <si>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</si>
  <si>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</si>
  <si>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</si>
  <si>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</si>
  <si>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</si>
  <si>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</si>
  <si>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</si>
  <si>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</si>
  <si>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</si>
  <si>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</si>
  <si>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</si>
  <si>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</si>
  <si>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</si>
  <si>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</si>
  <si>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</si>
  <si>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</si>
  <si>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</si>
  <si>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</si>
  <si>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</si>
  <si>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</si>
  <si>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</si>
  <si>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</si>
  <si>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</si>
  <si>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</si>
  <si>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</si>
  <si>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</si>
  <si>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</si>
  <si>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</si>
  <si>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</si>
  <si>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</si>
  <si>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</si>
  <si>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</si>
  <si>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</si>
  <si>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</si>
  <si>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</si>
  <si>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</si>
  <si>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</si>
  <si>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</si>
  <si>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</si>
  <si>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</si>
  <si>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</si>
  <si>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</si>
  <si>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</si>
  <si>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</si>
  <si>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</si>
  <si>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</si>
  <si>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</si>
  <si>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</si>
  <si>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</si>
  <si>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</si>
  <si>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</si>
  <si>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</si>
  <si>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</si>
  <si>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</si>
  <si>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</si>
  <si>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</si>
  <si>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</si>
  <si>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</si>
  <si>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</si>
  <si>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</si>
  <si>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</si>
  <si>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</si>
  <si>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</si>
  <si>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</si>
  <si>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</si>
  <si>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</si>
  <si>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</si>
  <si>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</si>
  <si>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</si>
  <si>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</si>
  <si>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</si>
  <si>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</si>
  <si>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</si>
  <si>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</si>
  <si>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</si>
  <si>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</si>
  <si>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</si>
  <si>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</si>
  <si>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</si>
  <si>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</si>
  <si>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</si>
  <si>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</si>
  <si>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</si>
  <si>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</si>
  <si>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</si>
  <si>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</si>
  <si>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</si>
  <si>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</si>
  <si>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</si>
  <si>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</si>
  <si>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</si>
  <si>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</si>
  <si>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</si>
  <si>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</si>
  <si>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</si>
  <si>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</si>
  <si>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</si>
  <si>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</si>
  <si>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</si>
  <si>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</si>
  <si>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</si>
  <si>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</si>
  <si>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</si>
  <si>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</si>
  <si>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</si>
  <si>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</si>
  <si>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</si>
  <si>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</si>
  <si>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</si>
  <si>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</si>
  <si>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</si>
  <si>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</si>
  <si>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</si>
  <si>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</si>
  <si>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</si>
  <si>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</si>
  <si>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</si>
  <si>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</si>
  <si>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</si>
  <si>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</si>
  <si>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</si>
  <si>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</si>
  <si>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</si>
  <si>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</si>
  <si>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</si>
  <si>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</si>
  <si>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</si>
  <si>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</si>
  <si>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</si>
  <si>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</si>
  <si>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</si>
  <si>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</si>
  <si>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</si>
  <si>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</si>
  <si>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</si>
  <si>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</si>
  <si>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</si>
  <si>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</si>
  <si>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</si>
  <si>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</si>
  <si>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</si>
  <si>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</si>
  <si>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</si>
  <si>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</si>
  <si>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</si>
  <si>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</si>
  <si>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</si>
  <si>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</si>
  <si>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</si>
  <si>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</si>
  <si>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</si>
  <si>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</si>
  <si>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</si>
  <si>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</si>
  <si>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</si>
  <si>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</si>
  <si>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</si>
  <si>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</si>
  <si>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</si>
  <si>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</si>
  <si>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</si>
  <si>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</si>
  <si>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</si>
  <si>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</si>
  <si>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</si>
  <si>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</si>
  <si>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</si>
  <si>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</si>
  <si>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</si>
  <si>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</si>
  <si>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</si>
  <si>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</si>
  <si>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</si>
  <si>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</si>
  <si>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</si>
  <si>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</si>
  <si>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</si>
  <si>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</si>
  <si>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</si>
  <si>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</si>
  <si>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</si>
  <si>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</si>
  <si>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</si>
  <si>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</si>
  <si>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</si>
  <si>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</si>
  <si>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</si>
  <si>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</si>
  <si>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</si>
  <si>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</si>
  <si>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</si>
  <si>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</si>
  <si>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</si>
  <si>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</si>
  <si>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</si>
  <si>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</si>
  <si>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</si>
  <si>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</si>
  <si>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</si>
  <si>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</si>
  <si>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</si>
  <si>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</si>
  <si>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</si>
  <si>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</si>
  <si>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</si>
  <si>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</si>
  <si>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</si>
  <si>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</si>
  <si>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</si>
  <si>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</si>
  <si>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</si>
  <si>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</si>
  <si>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</si>
  <si>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</si>
  <si>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</si>
  <si>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</si>
  <si>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</si>
  <si>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</si>
  <si>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</si>
  <si>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</si>
  <si>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</si>
  <si>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</si>
  <si>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</si>
  <si>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</si>
  <si>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</si>
  <si>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</si>
  <si>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</si>
  <si>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</si>
  <si>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</si>
  <si>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</si>
  <si>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</si>
  <si>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</si>
  <si>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</si>
  <si>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</si>
  <si>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</si>
  <si>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</si>
  <si>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</si>
  <si>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</si>
  <si>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</si>
  <si>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</si>
  <si>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</si>
  <si>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</si>
  <si>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</si>
  <si>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</si>
  <si>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</si>
  <si>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</si>
  <si>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</si>
  <si>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</si>
  <si>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</si>
  <si>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</si>
  <si>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</si>
  <si>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</si>
  <si>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</si>
  <si>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</si>
  <si>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</si>
  <si>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</si>
  <si>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</si>
  <si>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</si>
  <si>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</si>
  <si>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</si>
  <si>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</si>
  <si>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</si>
  <si>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</si>
  <si>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</si>
  <si>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</si>
  <si>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</si>
  <si>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</si>
  <si>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</si>
  <si>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</si>
  <si>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</si>
  <si>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</si>
  <si>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</si>
  <si>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</si>
  <si>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</si>
  <si>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</si>
  <si>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</si>
  <si>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</si>
  <si>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</si>
  <si>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</si>
  <si>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</si>
  <si>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</si>
  <si>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</si>
  <si>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</si>
  <si>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</si>
  <si>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</si>
  <si>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</si>
  <si>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</si>
  <si>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</si>
  <si>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</si>
  <si>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</si>
  <si>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</si>
  <si>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</si>
  <si>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</si>
  <si>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</si>
  <si>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</si>
  <si>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</si>
  <si>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</si>
  <si>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</si>
  <si>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</si>
  <si>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</si>
  <si>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</si>
  <si>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</si>
  <si>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</si>
  <si>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</si>
  <si>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</si>
  <si>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</si>
  <si>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</si>
  <si>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</si>
  <si>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</si>
  <si>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</si>
  <si>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</si>
  <si>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</si>
  <si>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</si>
  <si>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</si>
  <si>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</si>
  <si>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</si>
  <si>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</si>
  <si>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</si>
  <si>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</si>
  <si>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</si>
  <si>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</si>
  <si>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</si>
  <si>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</si>
  <si>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</si>
  <si>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</si>
  <si>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</si>
  <si>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</si>
  <si>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</si>
  <si>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</si>
  <si>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</si>
  <si>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</si>
  <si>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</si>
  <si>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</si>
  <si>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</si>
  <si>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</si>
  <si>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</si>
  <si>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</si>
  <si>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</si>
  <si>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</si>
  <si>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</si>
  <si>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</si>
  <si>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</si>
  <si>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</si>
  <si>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</si>
  <si>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</si>
  <si>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</si>
  <si>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</si>
  <si>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</si>
  <si>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</si>
  <si>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</si>
  <si>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</si>
  <si>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</si>
  <si>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</si>
  <si>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</si>
  <si>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</si>
  <si>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</si>
  <si>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</si>
  <si>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</si>
  <si>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</si>
  <si>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</si>
  <si>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</si>
  <si>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</si>
  <si>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</si>
  <si>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</si>
  <si>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</si>
  <si>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</si>
  <si>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</si>
  <si>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</si>
  <si>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</si>
  <si>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</si>
  <si>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</si>
  <si>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</si>
  <si>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</si>
  <si>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</si>
  <si>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</si>
  <si>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</si>
  <si>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</si>
  <si>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</si>
  <si>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</si>
  <si>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</si>
  <si>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</si>
  <si>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</si>
  <si>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</si>
  <si>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</si>
  <si>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</si>
  <si>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</si>
  <si>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</si>
  <si>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</si>
  <si>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</si>
  <si>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</si>
  <si>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</si>
  <si>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</si>
  <si>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</si>
  <si>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</si>
  <si>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</si>
  <si>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</si>
  <si>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</si>
  <si>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</si>
  <si>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</si>
  <si>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</si>
  <si>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</si>
  <si>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</si>
  <si>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</si>
  <si>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</si>
  <si>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</si>
  <si>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</si>
  <si>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</si>
  <si>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</si>
  <si>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</si>
  <si>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</si>
  <si>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</si>
  <si>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</si>
  <si>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</si>
  <si>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</si>
  <si>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</si>
  <si>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</si>
  <si>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</si>
  <si>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</si>
  <si>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</si>
  <si>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</si>
  <si>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</si>
  <si>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</si>
  <si>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</si>
  <si>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</si>
  <si>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</si>
  <si>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</si>
  <si>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</si>
  <si>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</si>
  <si>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</si>
  <si>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</si>
  <si>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</si>
  <si>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</si>
  <si>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</si>
  <si>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</si>
  <si>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</si>
  <si>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</si>
  <si>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</si>
  <si>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</si>
  <si>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</si>
  <si>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</si>
  <si>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</si>
  <si>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</si>
  <si>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</si>
  <si>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</si>
  <si>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</si>
  <si>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</si>
  <si>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</si>
  <si>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</si>
  <si>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</si>
  <si>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</si>
  <si>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</si>
  <si>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</si>
  <si>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</si>
  <si>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</si>
  <si>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</si>
  <si>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</si>
  <si>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</si>
  <si>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</si>
  <si>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</si>
  <si>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</si>
  <si>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</si>
  <si>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</si>
  <si>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</si>
  <si>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</si>
  <si>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</si>
  <si>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</si>
  <si>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</si>
  <si>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</si>
  <si>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</si>
  <si>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</si>
  <si>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</si>
  <si>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</si>
  <si>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</si>
  <si>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</si>
  <si>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</si>
  <si>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</si>
  <si>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</si>
  <si>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</si>
  <si>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</si>
  <si>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</si>
  <si>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</si>
  <si>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</si>
  <si>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</si>
  <si>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</si>
  <si>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</si>
  <si>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</si>
  <si>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</si>
  <si>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</si>
  <si>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</si>
  <si>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</si>
  <si>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</si>
  <si>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</si>
  <si>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</si>
  <si>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</si>
  <si>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</si>
  <si>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</si>
  <si>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</si>
  <si>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</si>
  <si>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</si>
  <si>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</si>
  <si>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</si>
  <si>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</si>
  <si>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</si>
  <si>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</si>
  <si>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</si>
  <si>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</si>
  <si>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</si>
  <si>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</si>
  <si>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</si>
  <si>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</si>
  <si>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</si>
  <si>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</si>
  <si>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</si>
  <si>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</si>
  <si>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</si>
  <si>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</si>
  <si>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</si>
  <si>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</si>
  <si>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</si>
  <si>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</si>
  <si>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</si>
  <si>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</si>
  <si>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</si>
  <si>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</si>
  <si>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</si>
  <si>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</si>
  <si>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</si>
  <si>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</si>
  <si>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</si>
  <si>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</si>
  <si>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</si>
  <si>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</si>
  <si>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</si>
  <si>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</si>
  <si>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</si>
  <si>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</si>
  <si>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</si>
  <si>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</si>
  <si>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</si>
  <si>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</si>
  <si>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</si>
  <si>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</si>
  <si>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</si>
  <si>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</si>
  <si>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</si>
  <si>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</si>
  <si>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</si>
  <si>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</si>
  <si>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</si>
  <si>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</si>
  <si>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</si>
  <si>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</si>
  <si>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</si>
  <si>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</si>
  <si>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</si>
  <si>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</si>
  <si>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</si>
  <si>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</si>
  <si>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</si>
  <si>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</si>
  <si>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</si>
  <si>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</si>
  <si>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</si>
  <si>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</si>
  <si>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</si>
  <si>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</si>
  <si>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</si>
  <si>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</si>
  <si>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</si>
  <si>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</si>
  <si>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</si>
  <si>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</si>
  <si>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</si>
  <si>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</si>
  <si>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</si>
  <si>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</si>
  <si>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</si>
  <si>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</si>
  <si>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</si>
  <si>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</si>
  <si>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</si>
  <si>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</si>
  <si>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</si>
  <si>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</si>
  <si>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</si>
  <si>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</si>
  <si>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</si>
  <si>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</si>
  <si>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</si>
  <si>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</si>
  <si>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</si>
  <si>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</si>
  <si>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</si>
  <si>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</si>
  <si>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</si>
  <si>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</si>
  <si>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</si>
  <si>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</si>
  <si>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</si>
  <si>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</si>
  <si>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</si>
  <si>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</si>
  <si>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</si>
  <si>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</si>
  <si>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</si>
  <si>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</si>
  <si>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</si>
  <si>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</si>
  <si>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</si>
  <si>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</si>
  <si>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</si>
  <si>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</si>
  <si>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</si>
  <si>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</si>
  <si>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</si>
  <si>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</si>
  <si>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</si>
  <si>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</si>
  <si>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</si>
  <si>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</si>
  <si>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</si>
  <si>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</si>
  <si>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</si>
  <si>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</si>
  <si>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</si>
  <si>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</si>
  <si>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</si>
  <si>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</si>
  <si>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</si>
  <si>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</si>
  <si>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</si>
  <si>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</si>
  <si>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</si>
  <si>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</si>
  <si>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</si>
  <si>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</si>
  <si>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</si>
  <si>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</si>
  <si>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</si>
  <si>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</si>
  <si>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</si>
  <si>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</si>
  <si>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</si>
  <si>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</si>
  <si>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</si>
  <si>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</si>
  <si>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</si>
  <si>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</si>
  <si>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</si>
  <si>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</si>
  <si>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</si>
  <si>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</si>
  <si>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</si>
  <si>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</si>
  <si>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</si>
  <si>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</si>
  <si>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</si>
  <si>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</si>
  <si>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</si>
  <si>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</si>
  <si>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</si>
  <si>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</si>
  <si>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</si>
  <si>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</si>
  <si>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</si>
  <si>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</si>
  <si>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</si>
  <si>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</si>
  <si>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</si>
  <si>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</si>
  <si>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</si>
  <si>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</si>
  <si>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</si>
  <si>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</si>
  <si>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</si>
  <si>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</si>
  <si>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</si>
  <si>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</si>
  <si>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</si>
  <si>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</si>
  <si>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</si>
  <si>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</si>
  <si>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</si>
  <si>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</si>
  <si>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</si>
  <si>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</si>
  <si>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</si>
  <si>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</si>
  <si>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</si>
  <si>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</si>
  <si>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</si>
  <si>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</si>
  <si>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</si>
  <si>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</si>
  <si>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</si>
  <si>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</si>
  <si>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</si>
  <si>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</si>
  <si>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</si>
  <si>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</si>
  <si>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</si>
  <si>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</si>
  <si>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</si>
  <si>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</si>
  <si>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</si>
  <si>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</si>
  <si>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</si>
  <si>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</si>
  <si>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</si>
  <si>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</si>
  <si>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</si>
  <si>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</si>
  <si>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</si>
  <si>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</si>
  <si>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</si>
  <si>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</si>
  <si>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</si>
  <si>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</si>
  <si>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</si>
  <si>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</si>
  <si>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</si>
  <si>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</si>
  <si>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</si>
  <si>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</si>
  <si>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</si>
  <si>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</si>
  <si>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</si>
  <si>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</si>
  <si>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</si>
  <si>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</si>
  <si>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</si>
  <si>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</si>
  <si>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</si>
  <si>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</si>
  <si>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</si>
  <si>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</si>
  <si>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</si>
  <si>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</si>
  <si>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</si>
  <si>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</si>
  <si>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</si>
  <si>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</si>
  <si>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</si>
  <si>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</si>
  <si>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</si>
  <si>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</si>
  <si>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</si>
  <si>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</si>
  <si>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</si>
  <si>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</si>
  <si>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</si>
  <si>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</si>
  <si>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</si>
  <si>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</si>
  <si>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</si>
  <si>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</si>
  <si>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</si>
  <si>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</si>
  <si>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</si>
  <si>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</si>
  <si>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</si>
  <si>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</si>
  <si>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</si>
  <si>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</si>
  <si>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</si>
  <si>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</si>
  <si>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</si>
  <si>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</si>
  <si>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</si>
  <si>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</si>
  <si>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</si>
  <si>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</si>
  <si>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</si>
  <si>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</si>
  <si>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</si>
  <si>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</si>
  <si>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</si>
  <si>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</si>
  <si>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</si>
  <si>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</si>
  <si>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</si>
  <si>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</si>
  <si>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</si>
  <si>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</si>
  <si>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</si>
  <si>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</si>
  <si>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</si>
  <si>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</si>
  <si>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</si>
  <si>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</si>
  <si>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</si>
  <si>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</si>
  <si>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</si>
  <si>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</si>
  <si>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</si>
  <si>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</si>
  <si>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</si>
  <si>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</si>
  <si>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</si>
  <si>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</si>
  <si>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</si>
  <si>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</si>
  <si>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</si>
  <si>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</si>
  <si>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</si>
  <si>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</si>
  <si>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</si>
  <si>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</si>
  <si>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</si>
  <si>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</si>
  <si>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</si>
  <si>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</si>
  <si>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</si>
  <si>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</si>
  <si>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</si>
  <si>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</si>
  <si>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</si>
  <si>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</si>
  <si>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</si>
  <si>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</si>
  <si>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</si>
  <si>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</si>
  <si>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</si>
  <si>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</si>
  <si>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</si>
  <si>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</si>
  <si>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</si>
  <si>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</si>
  <si>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</si>
  <si>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</si>
  <si>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</si>
  <si>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</si>
  <si>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</si>
  <si>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</si>
  <si>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</si>
  <si>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</si>
  <si>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</si>
  <si>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</si>
  <si>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</si>
  <si>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</si>
  <si>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</si>
  <si>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</si>
  <si>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</si>
  <si>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</si>
  <si>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</si>
  <si>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</si>
  <si>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</si>
  <si>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</si>
  <si>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</si>
  <si>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</si>
  <si>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</si>
  <si>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</si>
  <si>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</si>
  <si>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</si>
  <si>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</si>
  <si>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</si>
  <si>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</si>
  <si>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</si>
  <si>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</si>
  <si>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</si>
  <si>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</si>
  <si>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</si>
  <si>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</si>
  <si>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</si>
  <si>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</si>
  <si>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</si>
  <si>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</si>
  <si>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</si>
  <si>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</si>
  <si>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</si>
  <si>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</si>
  <si>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</si>
  <si>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</si>
  <si>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</si>
  <si>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</si>
  <si>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</si>
  <si>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</si>
  <si>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</si>
  <si>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</si>
  <si>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</si>
  <si>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</si>
  <si>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</si>
  <si>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</si>
  <si>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</si>
  <si>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</si>
  <si>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</si>
  <si>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</si>
  <si>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</si>
  <si>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</si>
  <si>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</si>
  <si>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</si>
  <si>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</si>
  <si>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</si>
  <si>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</si>
  <si>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</si>
  <si>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</si>
  <si>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</si>
  <si>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</si>
  <si>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</si>
  <si>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</si>
  <si>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</si>
  <si>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</si>
  <si>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</si>
  <si>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</si>
  <si>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</si>
  <si>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</si>
  <si>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</si>
  <si>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</si>
  <si>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</si>
  <si>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</si>
  <si>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</si>
  <si>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</si>
  <si>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</si>
  <si>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</si>
  <si>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</si>
  <si>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</si>
  <si>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</si>
  <si>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</si>
  <si>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</si>
  <si>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</si>
  <si>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</si>
  <si>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</si>
  <si>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</si>
  <si>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</si>
  <si>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</si>
  <si>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</si>
  <si>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</si>
  <si>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</si>
  <si>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</si>
  <si>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</si>
  <si>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</si>
  <si>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</si>
  <si>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</si>
  <si>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</si>
  <si>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</si>
  <si>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</si>
  <si>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</si>
  <si>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</si>
  <si>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</si>
  <si>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</si>
  <si>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</si>
  <si>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</si>
  <si>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</si>
  <si>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</si>
  <si>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</si>
  <si>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</si>
  <si>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</si>
  <si>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</si>
  <si>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</si>
  <si>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</si>
  <si>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</si>
  <si>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</si>
  <si>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</si>
  <si>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</si>
  <si>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</si>
  <si>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</si>
  <si>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</si>
  <si>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</si>
  <si>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</si>
  <si>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</si>
  <si>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</si>
  <si>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</si>
  <si>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</si>
  <si>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</si>
  <si>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</si>
  <si>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</si>
  <si>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</si>
  <si>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</si>
  <si>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</si>
  <si>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</si>
  <si>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</si>
  <si>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</si>
  <si>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</si>
  <si>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</si>
  <si>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</si>
  <si>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</si>
  <si>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</si>
  <si>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</si>
  <si>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</si>
  <si>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</si>
  <si>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</si>
  <si>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</si>
  <si>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</si>
  <si>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</si>
  <si>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</si>
  <si>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</si>
  <si>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</si>
  <si>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</si>
  <si>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</si>
  <si>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</si>
  <si>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</si>
  <si>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</si>
  <si>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</si>
  <si>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</si>
  <si>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</si>
  <si>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</si>
  <si>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</si>
  <si>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</si>
  <si>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</si>
  <si>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</si>
  <si>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</si>
  <si>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</si>
  <si>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</si>
  <si>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</si>
  <si>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</si>
  <si>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</si>
  <si>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</si>
  <si>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</si>
  <si>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</si>
  <si>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</si>
  <si>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</si>
  <si>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</si>
  <si>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</si>
  <si>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</si>
  <si>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</si>
  <si>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</si>
  <si>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</si>
  <si>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</si>
  <si>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</si>
  <si>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</si>
  <si>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</si>
  <si>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</si>
  <si>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</si>
  <si>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</si>
  <si>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</si>
  <si>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</si>
  <si>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</si>
  <si>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</si>
  <si>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</si>
  <si>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</si>
  <si>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</si>
  <si>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</si>
  <si>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</si>
  <si>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</si>
  <si>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</si>
  <si>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</si>
  <si>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</si>
  <si>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</si>
  <si>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</si>
  <si>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</si>
  <si>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</si>
  <si>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</si>
  <si>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</si>
  <si>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</si>
  <si>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</si>
  <si>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</si>
  <si>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</si>
  <si>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</si>
  <si>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</si>
  <si>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</si>
  <si>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</si>
  <si>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</si>
  <si>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</si>
  <si>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</si>
  <si>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</si>
  <si>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</si>
  <si>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</si>
  <si>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</si>
  <si>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</si>
  <si>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</si>
  <si>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</si>
  <si>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</si>
  <si>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</si>
  <si>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</si>
  <si>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</si>
  <si>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</si>
  <si>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</si>
  <si>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</si>
  <si>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</si>
  <si>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</si>
  <si>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</si>
  <si>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</si>
  <si>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</si>
  <si>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</si>
  <si>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</si>
  <si>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</si>
  <si>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</si>
  <si>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</si>
  <si>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</si>
  <si>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</si>
  <si>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</si>
  <si>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</si>
  <si>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</si>
  <si>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</si>
  <si>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</si>
  <si>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</si>
  <si>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</si>
  <si>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</si>
  <si>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</si>
  <si>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</si>
  <si>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</si>
  <si>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</si>
  <si>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</si>
  <si>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</si>
  <si>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</si>
  <si>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</si>
  <si>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</si>
  <si>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</si>
  <si>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</si>
  <si>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</si>
  <si>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</si>
  <si>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</si>
  <si>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</si>
  <si>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</si>
  <si>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</si>
  <si>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</si>
  <si>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</si>
  <si>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</si>
  <si>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</si>
  <si>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</si>
  <si>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</si>
  <si>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</si>
  <si>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</si>
  <si>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</si>
  <si>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</si>
  <si>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</si>
  <si>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</si>
  <si>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</si>
  <si>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</si>
  <si>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</si>
  <si>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</si>
  <si>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</si>
  <si>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</si>
  <si>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</si>
  <si>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</si>
  <si>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</si>
  <si>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</si>
  <si>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</si>
  <si>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</si>
  <si>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</si>
  <si>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</si>
  <si>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</si>
  <si>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</si>
  <si>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</si>
  <si>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</si>
  <si>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</si>
  <si>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</si>
  <si>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</si>
  <si>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</si>
  <si>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</si>
  <si>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</si>
  <si>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</si>
  <si>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</si>
  <si>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</si>
  <si>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</si>
  <si>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</si>
  <si>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</si>
  <si>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</si>
  <si>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</si>
  <si>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</si>
  <si>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</si>
  <si>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</si>
  <si>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</si>
  <si>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</si>
  <si>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</si>
  <si>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</si>
  <si>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</si>
  <si>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</si>
  <si>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</si>
  <si>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</si>
  <si>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</si>
  <si>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</si>
  <si>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</si>
  <si>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</si>
  <si>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</si>
  <si>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</si>
  <si>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</si>
  <si>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</si>
  <si>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</si>
  <si>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</si>
  <si>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</si>
  <si>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</si>
  <si>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</si>
  <si>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</si>
  <si>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</si>
  <si>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</si>
  <si>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</si>
  <si>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</si>
  <si>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</si>
  <si>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</si>
  <si>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</si>
  <si>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</si>
  <si>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</si>
  <si>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</si>
  <si>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</si>
  <si>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</si>
  <si>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</si>
  <si>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</si>
  <si>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</si>
  <si>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</si>
  <si>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</si>
  <si>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</si>
  <si>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</si>
  <si>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</si>
  <si>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</si>
  <si>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</si>
  <si>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</si>
  <si>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</si>
  <si>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</si>
  <si>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</si>
  <si>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</si>
  <si>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</si>
  <si>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</si>
  <si>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</si>
  <si>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</si>
  <si>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</si>
  <si>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</si>
  <si>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</si>
  <si>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</si>
  <si>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</si>
  <si>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</si>
  <si>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</si>
  <si>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</si>
  <si>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</si>
  <si>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</si>
  <si>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</si>
  <si>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</si>
  <si>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</si>
  <si>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</si>
  <si>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</si>
  <si>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</si>
  <si>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</si>
  <si>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</si>
  <si>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</si>
  <si>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</si>
  <si>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</si>
  <si>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</si>
  <si>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</si>
  <si>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</si>
  <si>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</si>
  <si>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</si>
  <si>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</si>
  <si>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</si>
  <si>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</si>
  <si>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</si>
  <si>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</si>
  <si>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</si>
  <si>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</si>
  <si>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</si>
  <si>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</si>
  <si>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</si>
  <si>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</si>
  <si>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</si>
  <si>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</si>
  <si>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</si>
  <si>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</si>
  <si>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</si>
  <si>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</si>
  <si>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</si>
  <si>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</si>
  <si>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</si>
  <si>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</si>
  <si>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</si>
  <si>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</si>
  <si>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</si>
  <si>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</si>
  <si>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</si>
  <si>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</si>
  <si>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</si>
  <si>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</si>
  <si>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</si>
  <si>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</si>
  <si>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</si>
  <si>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</si>
  <si>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</si>
  <si>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</si>
  <si>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</si>
  <si>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</si>
  <si>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</si>
  <si>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</si>
  <si>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</si>
  <si>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</si>
  <si>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</si>
  <si>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</si>
  <si>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</si>
  <si>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</si>
  <si>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</si>
  <si>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</si>
  <si>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</si>
  <si>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</si>
  <si>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</si>
  <si>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</si>
  <si>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</si>
  <si>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</si>
  <si>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</si>
  <si>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</si>
  <si>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</si>
  <si>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</si>
  <si>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</si>
  <si>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</si>
  <si>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</si>
  <si>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</si>
  <si>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</si>
  <si>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</si>
  <si>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</si>
  <si>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</si>
  <si>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</si>
  <si>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</si>
  <si>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</si>
  <si>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</si>
  <si>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</si>
  <si>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</si>
  <si>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</si>
  <si>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</si>
  <si>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</si>
  <si>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</si>
  <si>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</si>
  <si>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</si>
  <si>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</si>
  <si>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</si>
  <si>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</si>
  <si>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</si>
  <si>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</si>
  <si>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</si>
  <si>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</si>
  <si>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</si>
  <si>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</si>
  <si>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</si>
  <si>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</si>
  <si>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</si>
  <si>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</si>
  <si>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</si>
  <si>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</si>
  <si>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</si>
  <si>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</si>
  <si>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</si>
  <si>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</si>
  <si>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</si>
  <si>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</si>
  <si>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</si>
  <si>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</si>
  <si>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</si>
  <si>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</si>
  <si>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</si>
  <si>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</si>
  <si>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</si>
  <si>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</si>
  <si>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</si>
  <si>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</si>
  <si>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</si>
  <si>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</si>
  <si>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</si>
  <si>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</si>
  <si>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</si>
  <si>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</si>
  <si>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</si>
  <si>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</si>
  <si>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</si>
  <si>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</si>
  <si>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</si>
  <si>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</si>
  <si>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</si>
  <si>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</si>
  <si>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</si>
  <si>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</si>
  <si>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</si>
  <si>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</si>
  <si>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</si>
  <si>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</si>
  <si>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</si>
  <si>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</si>
  <si>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</si>
  <si>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</si>
  <si>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</si>
  <si>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</si>
  <si>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</si>
  <si>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</si>
  <si>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</si>
  <si>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</si>
  <si>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</si>
  <si>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</si>
  <si>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</si>
  <si>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</si>
  <si>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</si>
  <si>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</si>
  <si>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</si>
  <si>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</si>
  <si>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</si>
  <si>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</si>
  <si>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</si>
  <si>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</si>
  <si>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</si>
  <si>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</si>
  <si>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</si>
  <si>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</si>
  <si>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</si>
  <si>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</si>
  <si>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</si>
  <si>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</si>
  <si>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</si>
  <si>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</si>
  <si>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</si>
  <si>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</si>
  <si>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</si>
  <si>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</si>
  <si>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</si>
  <si>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</si>
  <si>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</si>
  <si>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</si>
  <si>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</si>
  <si>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</si>
  <si>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</si>
  <si>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</si>
  <si>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</si>
  <si>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</si>
  <si>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</si>
  <si>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</si>
  <si>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</si>
  <si>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</si>
  <si>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</si>
  <si>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</si>
  <si>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</si>
  <si>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</si>
  <si>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</si>
  <si>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</si>
  <si>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</si>
  <si>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</si>
  <si>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</si>
  <si>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</si>
  <si>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</si>
  <si>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</si>
  <si>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</si>
  <si>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</si>
  <si>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</si>
  <si>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</si>
  <si>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</si>
  <si>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</si>
  <si>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</si>
  <si>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</si>
  <si>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</si>
  <si>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</si>
  <si>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</si>
  <si>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</si>
  <si>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</si>
  <si>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</si>
  <si>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</si>
  <si>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</si>
  <si>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</si>
  <si>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</si>
  <si>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</si>
  <si>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</si>
  <si>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</si>
  <si>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</si>
  <si>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</si>
  <si>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</si>
  <si>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</si>
  <si>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</si>
  <si>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</si>
  <si>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</si>
  <si>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</si>
  <si>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</si>
  <si>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</si>
  <si>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</si>
  <si>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</si>
  <si>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</si>
  <si>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</si>
  <si>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</si>
  <si>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</si>
  <si>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</si>
  <si>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</si>
  <si>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</si>
  <si>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</si>
  <si>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</si>
  <si>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</si>
  <si>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</si>
  <si>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</si>
  <si>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</si>
  <si>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</si>
  <si>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</si>
  <si>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</si>
  <si>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</si>
  <si>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</si>
  <si>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</si>
  <si>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</si>
  <si>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</si>
  <si>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</si>
  <si>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</si>
  <si>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</si>
  <si>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</si>
  <si>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</si>
  <si>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</si>
  <si>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</si>
  <si>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</si>
  <si>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</si>
  <si>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</si>
  <si>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</si>
  <si>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</si>
  <si>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</si>
  <si>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</si>
  <si>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</si>
  <si>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</si>
  <si>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</si>
  <si>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</si>
  <si>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</si>
  <si>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</si>
  <si>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</si>
  <si>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</si>
  <si>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</si>
  <si>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</si>
  <si>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</si>
  <si>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</si>
  <si>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</si>
  <si>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</si>
  <si>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</si>
  <si>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</si>
  <si>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</si>
  <si>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</si>
  <si>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</si>
  <si>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</si>
  <si>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</si>
  <si>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</si>
  <si>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</si>
  <si>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</si>
  <si>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</si>
  <si>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</si>
  <si>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</si>
  <si>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</si>
  <si>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</si>
  <si>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</si>
  <si>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</si>
  <si>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</si>
  <si>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</si>
  <si>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</si>
  <si>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</si>
  <si>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</si>
  <si>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</si>
  <si>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</si>
  <si>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</si>
  <si>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</si>
  <si>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</si>
  <si>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</si>
  <si>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</si>
  <si>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</si>
  <si>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</si>
  <si>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</si>
  <si>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</si>
  <si>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</si>
  <si>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</si>
  <si>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</si>
  <si>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</si>
  <si>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</si>
  <si>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</si>
  <si>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</si>
  <si>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</si>
  <si>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</si>
  <si>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</si>
  <si>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</si>
  <si>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</si>
  <si>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</si>
  <si>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</si>
  <si>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</si>
  <si>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</si>
  <si>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</si>
  <si>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</si>
  <si>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</si>
  <si>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</si>
  <si>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</si>
  <si>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</si>
  <si>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</si>
  <si>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</si>
  <si>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</si>
  <si>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</si>
  <si>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</si>
  <si>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</si>
  <si>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</si>
  <si>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</si>
  <si>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</si>
  <si>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</si>
  <si>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</si>
  <si>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</si>
  <si>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</si>
  <si>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</si>
  <si>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</si>
  <si>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</si>
  <si>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</si>
  <si>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</si>
  <si>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</si>
  <si>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</si>
  <si>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</si>
  <si>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</si>
  <si>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</si>
  <si>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</si>
  <si>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</si>
  <si>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</si>
  <si>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</si>
  <si>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</si>
  <si>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</si>
  <si>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</si>
  <si>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</si>
  <si>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</si>
  <si>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</si>
  <si>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</si>
  <si>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</si>
  <si>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</si>
  <si>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</si>
  <si>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</si>
  <si>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</si>
  <si>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</si>
  <si>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</si>
  <si>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</si>
  <si>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</si>
  <si>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</si>
  <si>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</si>
  <si>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</si>
  <si>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</si>
  <si>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</si>
  <si>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</si>
  <si>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</si>
  <si>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</si>
  <si>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</si>
  <si>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</si>
  <si>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</si>
  <si>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</si>
  <si>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</si>
  <si>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</si>
  <si>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</si>
  <si>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</si>
  <si>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</si>
  <si>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</si>
  <si>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</si>
  <si>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</si>
  <si>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</si>
  <si>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</si>
  <si>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</si>
  <si>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</si>
  <si>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</si>
  <si>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</si>
  <si>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</si>
  <si>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</si>
  <si>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</si>
  <si>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</si>
  <si>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</si>
  <si>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</si>
  <si>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</si>
  <si>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</si>
  <si>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</si>
  <si>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</si>
  <si>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</si>
  <si>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</si>
  <si>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</si>
  <si>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</si>
  <si>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</si>
  <si>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</si>
  <si>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</si>
  <si>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</si>
  <si>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</si>
  <si>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</si>
  <si>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</si>
  <si>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</si>
  <si>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</si>
  <si>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</si>
  <si>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</si>
  <si>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</si>
  <si>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</si>
  <si>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</si>
  <si>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</si>
  <si>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</si>
  <si>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</si>
  <si>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</si>
  <si>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</si>
  <si>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</si>
  <si>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</si>
  <si>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</si>
  <si>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</si>
  <si>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</si>
  <si>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</si>
  <si>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</si>
  <si>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</si>
  <si>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</si>
  <si>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</si>
  <si>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</si>
  <si>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</si>
  <si>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</si>
  <si>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</si>
  <si>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</si>
  <si>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</si>
  <si>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</si>
  <si>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</si>
  <si>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</si>
  <si>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</si>
  <si>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</si>
  <si>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</si>
  <si>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</si>
  <si>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</si>
  <si>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</si>
  <si>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</si>
  <si>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</si>
  <si>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</si>
  <si>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</si>
  <si>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</si>
  <si>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</si>
  <si>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</si>
  <si>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</si>
  <si>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</si>
  <si>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</si>
  <si>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</si>
  <si>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</si>
  <si>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</si>
  <si>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</si>
  <si>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</si>
  <si>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</si>
  <si>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</si>
  <si>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</si>
  <si>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</si>
  <si>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</si>
  <si>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</si>
  <si>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</si>
  <si>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</si>
  <si>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</si>
  <si>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</si>
  <si>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</si>
  <si>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</si>
  <si>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</si>
  <si>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</si>
  <si>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</si>
  <si>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</si>
  <si>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</si>
  <si>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</si>
  <si>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</si>
  <si>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</si>
  <si>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</si>
  <si>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</si>
  <si>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</si>
  <si>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</si>
  <si>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</si>
  <si>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</si>
  <si>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</si>
  <si>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</si>
  <si>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</si>
  <si>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</si>
  <si>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</si>
  <si>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</si>
  <si>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</si>
  <si>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</si>
  <si>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</si>
  <si>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</si>
  <si>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</si>
  <si>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</si>
  <si>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</si>
  <si>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</si>
  <si>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</si>
  <si>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</si>
  <si>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</si>
  <si>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</si>
  <si>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</si>
  <si>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</si>
  <si>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</si>
  <si>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</si>
  <si>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</si>
  <si>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</si>
  <si>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</si>
  <si>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</si>
  <si>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</si>
  <si>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</si>
  <si>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</si>
  <si>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</si>
  <si>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</si>
  <si>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</si>
  <si>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</si>
  <si>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</si>
  <si>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</si>
  <si>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</si>
  <si>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</si>
  <si>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</si>
  <si>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</si>
  <si>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</si>
  <si>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</si>
  <si>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</si>
  <si>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</si>
  <si>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</si>
  <si>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</si>
  <si>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</si>
  <si>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</si>
  <si>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</si>
  <si>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</si>
  <si>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</si>
  <si>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</si>
  <si>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</si>
  <si>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</si>
  <si>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</si>
  <si>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</si>
  <si>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</si>
  <si>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</si>
  <si>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</si>
  <si>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</si>
  <si>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</si>
  <si>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</si>
  <si>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</si>
  <si>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</si>
  <si>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</si>
  <si>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</si>
  <si>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</si>
  <si>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</si>
  <si>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</si>
  <si>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</si>
  <si>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</si>
  <si>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</si>
  <si>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</si>
  <si>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</si>
  <si>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</si>
  <si>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</si>
  <si>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</si>
  <si>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</si>
  <si>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</si>
  <si>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</si>
  <si>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</si>
  <si>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</si>
  <si>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</si>
  <si>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</si>
  <si>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</si>
  <si>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</si>
  <si>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</si>
  <si>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</si>
  <si>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</si>
  <si>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</si>
  <si>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</si>
  <si>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</si>
  <si>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</si>
  <si>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</si>
  <si>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</si>
  <si>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</si>
  <si>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</si>
  <si>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</si>
  <si>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</si>
  <si>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</si>
  <si>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</si>
  <si>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</si>
  <si>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</si>
  <si>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</si>
  <si>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</si>
  <si>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</si>
  <si>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</si>
  <si>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</si>
  <si>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</si>
  <si>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</si>
  <si>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</si>
  <si>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</si>
  <si>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</si>
  <si>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</si>
  <si>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</si>
  <si>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</si>
  <si>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</si>
  <si>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</si>
  <si>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</si>
  <si>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</si>
  <si>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</si>
  <si>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</si>
  <si>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</si>
  <si>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</si>
  <si>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</si>
  <si>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</si>
  <si>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</si>
  <si>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</si>
  <si>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</si>
  <si>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</si>
  <si>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</si>
  <si>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</si>
  <si>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</si>
  <si>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</si>
  <si>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</si>
  <si>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</si>
  <si>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</si>
  <si>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</si>
  <si>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</si>
  <si>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</si>
  <si>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</si>
  <si>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</si>
  <si>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</si>
  <si>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</si>
  <si>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</si>
  <si>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</si>
  <si>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</si>
  <si>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</si>
  <si>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</si>
  <si>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</si>
  <si>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</si>
  <si>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</si>
  <si>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</si>
  <si>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</si>
  <si>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</si>
  <si>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</si>
  <si>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</si>
  <si>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</si>
  <si>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</si>
  <si>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</si>
  <si>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</si>
  <si>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</si>
  <si>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</si>
  <si>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</si>
  <si>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</si>
  <si>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</si>
  <si>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</si>
  <si>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</si>
  <si>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</si>
  <si>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</si>
  <si>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</si>
  <si>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</si>
  <si>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</si>
  <si>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</si>
  <si>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</si>
  <si>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</si>
  <si>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</si>
  <si>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</si>
  <si>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</si>
  <si>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</si>
  <si>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</si>
  <si>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</si>
  <si>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</si>
  <si>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</si>
  <si>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</si>
  <si>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</si>
  <si>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</si>
  <si>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</si>
  <si>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</si>
  <si>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</si>
  <si>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</si>
  <si>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</si>
  <si>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</si>
  <si>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</si>
  <si>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</si>
  <si>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</si>
  <si>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</si>
  <si>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</si>
  <si>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</si>
  <si>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</si>
  <si>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</si>
  <si>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</si>
  <si>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</si>
  <si>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</si>
  <si>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</si>
  <si>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</si>
  <si>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</si>
  <si>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</si>
  <si>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</si>
  <si>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</si>
  <si>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</si>
  <si>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</si>
  <si>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</si>
  <si>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</si>
  <si>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</si>
  <si>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</si>
  <si>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</si>
  <si>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</si>
  <si>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</si>
  <si>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</si>
  <si>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</si>
  <si>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</si>
  <si>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</si>
  <si>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</si>
  <si>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</si>
  <si>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</si>
  <si>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</si>
  <si>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</si>
  <si>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</si>
  <si>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</si>
  <si>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</si>
  <si>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</si>
  <si>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</si>
  <si>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</si>
  <si>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</si>
  <si>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</si>
  <si>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</si>
  <si>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</si>
  <si>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</si>
  <si>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</si>
  <si>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</si>
  <si>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</si>
  <si>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</si>
  <si>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</si>
  <si>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</si>
  <si>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</si>
  <si>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</si>
  <si>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</si>
  <si>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</si>
  <si>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</si>
  <si>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</si>
  <si>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</si>
  <si>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</si>
  <si>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</si>
  <si>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</si>
  <si>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</si>
  <si>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</si>
  <si>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</si>
  <si>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</si>
  <si>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</si>
  <si>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</si>
  <si>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</si>
  <si>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</si>
  <si>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</si>
  <si>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</si>
  <si>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</si>
  <si>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</si>
  <si>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</si>
  <si>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</si>
  <si>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</si>
  <si>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</si>
  <si>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</si>
  <si>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</si>
  <si>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</si>
  <si>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</si>
  <si>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</si>
  <si>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</si>
  <si>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</si>
  <si>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</si>
  <si>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</si>
  <si>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</si>
  <si>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</si>
  <si>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</si>
  <si>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</si>
  <si>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</si>
  <si>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</si>
  <si>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</si>
  <si>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</si>
  <si>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</si>
  <si>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</si>
  <si>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</si>
  <si>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</si>
  <si>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</si>
  <si>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</si>
  <si>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</si>
  <si>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</si>
  <si>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</si>
  <si>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</si>
  <si>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</si>
  <si>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</si>
  <si>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</si>
  <si>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</si>
  <si>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</si>
  <si>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</si>
  <si>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</si>
  <si>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</si>
  <si>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</si>
  <si>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</si>
  <si>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</si>
  <si>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</si>
  <si>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</si>
  <si>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</si>
  <si>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</si>
  <si>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</si>
  <si>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</si>
  <si>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</si>
  <si>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</si>
  <si>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</si>
  <si>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</si>
  <si>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</si>
  <si>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</si>
  <si>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</si>
  <si>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</si>
  <si>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</si>
  <si>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</si>
  <si>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</si>
  <si>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</si>
  <si>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</si>
  <si>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</si>
  <si>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</si>
  <si>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</si>
  <si>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</si>
  <si>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</si>
  <si>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</si>
  <si>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</si>
  <si>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</si>
  <si>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</si>
  <si>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</si>
  <si>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</si>
  <si>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</si>
  <si>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</si>
  <si>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</si>
  <si>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</si>
  <si>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</si>
  <si>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</si>
  <si>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</si>
  <si>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</si>
  <si>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</si>
  <si>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</si>
  <si>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</si>
  <si>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</si>
  <si>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</si>
  <si>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</si>
  <si>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</si>
  <si>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</si>
  <si>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</si>
  <si>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</si>
  <si>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</si>
  <si>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</si>
  <si>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</si>
  <si>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</si>
  <si>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</si>
  <si>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</si>
  <si>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</si>
  <si>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</si>
  <si>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</si>
  <si>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</si>
  <si>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</si>
  <si>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</si>
  <si>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</si>
  <si>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</si>
  <si>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</si>
  <si>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</si>
  <si>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</si>
  <si>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</si>
  <si>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</si>
  <si>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</si>
  <si>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</si>
  <si>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</si>
  <si>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</si>
  <si>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</si>
  <si>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</si>
  <si>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</si>
  <si>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</si>
  <si>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</si>
  <si>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</si>
  <si>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</si>
  <si>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</si>
  <si>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</si>
  <si>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</si>
  <si>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</si>
  <si>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</si>
  <si>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</si>
  <si>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</si>
  <si>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</si>
  <si>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</si>
  <si>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</si>
  <si>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</si>
  <si>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</si>
  <si>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</si>
  <si>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</si>
  <si>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</si>
  <si>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</si>
  <si>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</si>
  <si>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</si>
  <si>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</si>
  <si>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</si>
  <si>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</si>
  <si>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</si>
  <si>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</si>
  <si>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</si>
  <si>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</si>
  <si>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</si>
  <si>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</si>
  <si>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</si>
  <si>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</si>
  <si>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</si>
  <si>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</si>
  <si>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</si>
  <si>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</si>
  <si>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</si>
  <si>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</si>
  <si>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</si>
  <si>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</si>
  <si>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</si>
  <si>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</si>
  <si>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</si>
  <si>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</si>
  <si>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</si>
  <si>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</si>
  <si>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</si>
  <si>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</si>
  <si>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</si>
  <si>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</si>
  <si>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</si>
  <si>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</si>
  <si>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</si>
  <si>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</si>
  <si>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</si>
  <si>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</si>
  <si>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</si>
  <si>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</si>
  <si>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</si>
  <si>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</si>
  <si>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</si>
  <si>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</si>
  <si>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</si>
  <si>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</si>
  <si>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</si>
  <si>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</si>
  <si>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</si>
  <si>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</si>
  <si>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</si>
  <si>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</si>
  <si>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</si>
  <si>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</si>
  <si>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</si>
  <si>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</si>
  <si>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</si>
  <si>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</si>
  <si>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</si>
  <si>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</si>
  <si>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</si>
  <si>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</si>
  <si>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</si>
  <si>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</si>
  <si>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</si>
  <si>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</si>
  <si>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</si>
  <si>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</si>
  <si>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</si>
  <si>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</si>
  <si>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</si>
  <si>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</si>
  <si>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</si>
  <si>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</si>
  <si>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</si>
  <si>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</si>
  <si>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</si>
  <si>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</si>
  <si>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</si>
  <si>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</si>
  <si>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</si>
  <si>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</si>
  <si>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</si>
  <si>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</si>
  <si>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</si>
  <si>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</si>
  <si>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</si>
  <si>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</si>
  <si>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</si>
  <si>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</si>
  <si>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</si>
  <si>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</si>
  <si>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</si>
  <si>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</si>
  <si>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</si>
  <si>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</si>
  <si>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</si>
  <si>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</si>
  <si>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</si>
  <si>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</si>
  <si>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</si>
  <si>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</si>
  <si>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</si>
  <si>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</si>
  <si>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</si>
  <si>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</si>
  <si>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</si>
  <si>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</si>
  <si>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</si>
  <si>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</si>
  <si>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</si>
  <si>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</si>
  <si>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</si>
  <si>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</si>
  <si>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</si>
  <si>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</si>
  <si>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</si>
  <si>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</si>
  <si>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</si>
  <si>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</si>
  <si>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</si>
  <si>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</si>
  <si>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</si>
  <si>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</si>
  <si>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</si>
  <si>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</si>
  <si>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</si>
  <si>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</si>
  <si>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</si>
  <si>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</si>
  <si>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</si>
  <si>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</si>
  <si>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</si>
  <si>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</si>
  <si>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</si>
  <si>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</si>
  <si>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</si>
  <si>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</si>
  <si>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</si>
  <si>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</si>
  <si>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</si>
  <si>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</si>
  <si>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</si>
  <si>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</si>
  <si>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</si>
  <si>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</si>
  <si>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</si>
  <si>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</si>
  <si>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</si>
  <si>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</si>
  <si>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</si>
  <si>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</si>
  <si>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</si>
  <si>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</si>
  <si>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</si>
  <si>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</si>
  <si>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</si>
  <si>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</si>
  <si>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</si>
  <si>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</si>
  <si>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</si>
  <si>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</si>
  <si>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</si>
  <si>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</si>
  <si>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</si>
  <si>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</si>
  <si>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</si>
  <si>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</si>
  <si>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</si>
  <si>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</si>
  <si>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</si>
  <si>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</si>
  <si>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</si>
  <si>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</si>
  <si>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</si>
  <si>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</si>
  <si>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</si>
  <si>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</si>
  <si>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</si>
  <si>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</si>
  <si>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</si>
  <si>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</si>
  <si>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</si>
  <si>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</si>
  <si>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</si>
  <si>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</si>
  <si>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</si>
  <si>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</si>
  <si>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</si>
  <si>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</si>
  <si>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</si>
  <si>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</si>
  <si>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</si>
  <si>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</si>
  <si>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</si>
  <si>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</si>
  <si>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</si>
  <si>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</si>
  <si>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</si>
  <si>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</si>
  <si>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</si>
  <si>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</si>
  <si>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</si>
  <si>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</si>
  <si>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</si>
  <si>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</si>
  <si>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</si>
  <si>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</si>
  <si>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</si>
  <si>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</si>
  <si>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</si>
  <si>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</si>
  <si>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</si>
  <si>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</si>
  <si>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</si>
  <si>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</si>
  <si>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</si>
  <si>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</si>
  <si>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</si>
  <si>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</si>
  <si>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</si>
  <si>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</si>
  <si>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</si>
  <si>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</si>
  <si>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</si>
  <si>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</si>
  <si>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</si>
  <si>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</si>
  <si>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</si>
  <si>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</si>
  <si>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</si>
  <si>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</si>
  <si>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</si>
  <si>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</si>
  <si>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</si>
  <si>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</si>
  <si>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</si>
  <si>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</si>
  <si>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</si>
  <si>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</si>
  <si>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</si>
  <si>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</si>
  <si>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</si>
  <si>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</si>
  <si>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</si>
  <si>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</si>
  <si>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</si>
  <si>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</si>
  <si>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</si>
  <si>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</si>
  <si>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</si>
  <si>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</si>
  <si>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</si>
  <si>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</si>
  <si>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</si>
  <si>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</si>
  <si>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</si>
  <si>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</si>
  <si>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</si>
  <si>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</si>
  <si>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</si>
  <si>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</si>
  <si>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</si>
  <si>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</si>
  <si>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</si>
  <si>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</si>
  <si>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</si>
  <si>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</si>
  <si>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</si>
  <si>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</si>
  <si>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</si>
  <si>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</si>
  <si>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</si>
  <si>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</si>
  <si>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</si>
  <si>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</si>
  <si>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</si>
  <si>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</si>
  <si>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</si>
  <si>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</si>
  <si>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</si>
  <si>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</si>
  <si>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</si>
  <si>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</si>
  <si>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</si>
  <si>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</si>
  <si>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</si>
  <si>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</si>
  <si>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</si>
  <si>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</si>
  <si>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</si>
  <si>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</si>
  <si>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</si>
  <si>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</si>
  <si>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</si>
  <si>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</si>
  <si>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</si>
  <si>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</si>
  <si>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</si>
  <si>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</si>
  <si>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</si>
  <si>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</si>
  <si>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</si>
  <si>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</si>
  <si>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</si>
  <si>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</si>
  <si>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</si>
  <si>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</si>
  <si>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</si>
  <si>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</si>
  <si>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</si>
  <si>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</si>
  <si>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</si>
  <si>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</si>
  <si>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</si>
  <si>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</si>
  <si>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</si>
  <si>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</si>
  <si>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</si>
  <si>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</si>
  <si>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</si>
  <si>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</si>
  <si>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</si>
  <si>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</si>
  <si>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</si>
  <si>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</si>
  <si>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</si>
  <si>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</si>
  <si>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</si>
  <si>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</si>
  <si>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</si>
  <si>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</si>
  <si>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</si>
  <si>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</si>
  <si>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</si>
  <si>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</si>
  <si>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</si>
  <si>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</si>
  <si>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</si>
  <si>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</si>
  <si>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</si>
  <si>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</si>
  <si>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</si>
  <si>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</si>
  <si>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</si>
  <si>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</si>
  <si>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</si>
  <si>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</si>
  <si>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</si>
  <si>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</si>
  <si>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</si>
  <si>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</si>
  <si>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</si>
  <si>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</si>
  <si>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</si>
  <si>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</si>
  <si>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</si>
  <si>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</si>
  <si>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</si>
  <si>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</si>
  <si>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</si>
  <si>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</si>
  <si>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</si>
  <si>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</si>
  <si>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</si>
  <si>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</si>
  <si>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</si>
  <si>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</si>
  <si>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</si>
  <si>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</si>
  <si>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</si>
  <si>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</si>
  <si>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</si>
  <si>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</si>
  <si>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</si>
  <si>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</si>
  <si>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</si>
  <si>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</si>
  <si>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</si>
  <si>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</si>
  <si>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</si>
  <si>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</si>
  <si>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</si>
  <si>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</si>
  <si>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</si>
  <si>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</si>
  <si>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</si>
  <si>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</si>
  <si>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</si>
  <si>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</si>
  <si>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</si>
  <si>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</si>
  <si>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</si>
  <si>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</si>
  <si>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</si>
  <si>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</si>
  <si>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</si>
  <si>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</si>
  <si>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</si>
  <si>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</si>
  <si>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</si>
  <si>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</si>
  <si>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</si>
  <si>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</si>
  <si>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</si>
  <si>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</si>
  <si>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</si>
  <si>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</si>
  <si>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</si>
  <si>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</si>
  <si>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</si>
  <si>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</si>
  <si>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</si>
  <si>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</si>
  <si>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</si>
  <si>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</si>
  <si>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</si>
  <si>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</si>
  <si>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</si>
  <si>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</si>
  <si>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</si>
  <si>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</si>
  <si>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</si>
  <si>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</si>
  <si>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</si>
  <si>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</si>
  <si>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</si>
  <si>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</si>
  <si>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</si>
  <si>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</si>
  <si>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</si>
  <si>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</si>
  <si>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</si>
  <si>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</si>
  <si>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</si>
  <si>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</si>
  <si>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</si>
  <si>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</si>
  <si>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</si>
  <si>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</si>
  <si>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</si>
  <si>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</si>
  <si>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</si>
  <si>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</si>
  <si>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</si>
  <si>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</si>
  <si>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</si>
  <si>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</si>
  <si>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</si>
  <si>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</si>
  <si>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</si>
  <si>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</si>
  <si>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</si>
  <si>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</si>
  <si>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</si>
  <si>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</si>
  <si>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</si>
  <si>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</si>
  <si>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</si>
  <si>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</si>
  <si>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</si>
  <si>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</si>
  <si>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</si>
  <si>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</si>
  <si>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</si>
  <si>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</si>
  <si>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</si>
  <si>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</si>
  <si>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</si>
  <si>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</si>
  <si>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</si>
  <si>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</si>
  <si>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</si>
  <si>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</si>
  <si>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</si>
  <si>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</si>
  <si>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</si>
  <si>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</si>
  <si>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</si>
  <si>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</si>
  <si>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</si>
  <si>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</si>
  <si>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</si>
  <si>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</si>
  <si>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</si>
  <si>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</si>
  <si>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</si>
  <si>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</si>
  <si>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</si>
  <si>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</si>
  <si>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</si>
  <si>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</si>
  <si>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</si>
  <si>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</si>
  <si>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</si>
  <si>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</si>
  <si>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</si>
  <si>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</si>
  <si>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</si>
  <si>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</si>
  <si>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</si>
  <si>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</si>
  <si>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</si>
  <si>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</si>
  <si>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</si>
  <si>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</si>
  <si>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</si>
  <si>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</si>
  <si>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</si>
  <si>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</si>
  <si>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</si>
  <si>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</si>
  <si>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</si>
  <si>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</si>
  <si>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</si>
  <si>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</si>
  <si>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</si>
  <si>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</si>
  <si>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</si>
  <si>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</si>
  <si>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</si>
  <si>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</si>
  <si>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</si>
  <si>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</si>
  <si>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</si>
  <si>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</si>
  <si>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</si>
  <si>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</si>
  <si>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</si>
  <si>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</si>
  <si>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</si>
  <si>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</si>
  <si>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</si>
  <si>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</si>
  <si>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</si>
  <si>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</si>
  <si>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</si>
  <si>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</si>
  <si>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</si>
  <si>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</si>
  <si>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</si>
  <si>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</si>
  <si>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</si>
  <si>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</si>
  <si>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</si>
  <si>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</si>
  <si>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</si>
  <si>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</si>
  <si>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</si>
  <si>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</si>
  <si>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</si>
  <si>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</si>
  <si>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</si>
  <si>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</si>
  <si>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</si>
  <si>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</si>
  <si>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</si>
  <si>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</si>
  <si>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</si>
  <si>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</si>
  <si>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</si>
  <si>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</si>
  <si>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</si>
  <si>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</si>
  <si>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</si>
  <si>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</si>
  <si>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</si>
  <si>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</si>
  <si>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</si>
  <si>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</si>
  <si>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</si>
  <si>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</si>
  <si>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</si>
  <si>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</si>
  <si>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</si>
  <si>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</si>
  <si>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</si>
  <si>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</si>
  <si>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</si>
  <si>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</si>
  <si>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</si>
  <si>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</si>
  <si>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</si>
  <si>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</si>
  <si>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</si>
  <si>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</si>
  <si>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</si>
  <si>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</si>
  <si>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</si>
  <si>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</si>
  <si>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</si>
  <si>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</si>
  <si>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</si>
  <si>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</si>
  <si>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</si>
  <si>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</si>
  <si>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</si>
  <si>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</si>
  <si>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</si>
  <si>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</si>
  <si>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</si>
  <si>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</si>
  <si>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</si>
  <si>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</si>
  <si>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</si>
  <si>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</si>
  <si>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</si>
  <si>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</si>
  <si>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</si>
  <si>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</si>
  <si>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</si>
  <si>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</si>
  <si>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</si>
  <si>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</si>
  <si>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</si>
  <si>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</si>
  <si>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</si>
  <si>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</si>
  <si>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</si>
  <si>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</si>
  <si>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</si>
  <si>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</si>
  <si>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</si>
  <si>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</si>
  <si>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</si>
  <si>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</si>
  <si>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</si>
  <si>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</si>
  <si>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</si>
  <si>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</si>
  <si>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</si>
  <si>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</si>
  <si>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</si>
  <si>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</si>
  <si>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</si>
  <si>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</si>
  <si>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</si>
  <si>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</si>
  <si>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</si>
  <si>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</si>
  <si>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</si>
  <si>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</si>
  <si>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</si>
  <si>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</si>
  <si>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</si>
  <si>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</si>
  <si>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</si>
  <si>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</si>
  <si>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</si>
  <si>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</si>
  <si>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</si>
  <si>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</si>
  <si>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</si>
  <si>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</si>
  <si>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</si>
  <si>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</si>
  <si>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</si>
  <si>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</si>
  <si>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</si>
  <si>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</si>
  <si>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</si>
  <si>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</si>
  <si>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</si>
  <si>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</si>
  <si>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</si>
  <si>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</si>
  <si>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</si>
  <si>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</si>
  <si>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</si>
  <si>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</si>
  <si>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</si>
  <si>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</si>
  <si>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</si>
  <si>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</si>
  <si>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</si>
  <si>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</si>
  <si>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</si>
  <si>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</si>
  <si>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</si>
  <si>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</si>
  <si>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</si>
  <si>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</si>
  <si>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</si>
  <si>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</si>
  <si>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</si>
  <si>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</si>
  <si>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</si>
  <si>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</si>
  <si>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</si>
  <si>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</si>
  <si>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</si>
  <si>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</si>
  <si>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</si>
  <si>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</si>
  <si>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</si>
  <si>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</si>
  <si>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</si>
  <si>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</si>
  <si>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</si>
  <si>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</si>
  <si>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</si>
  <si>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</si>
  <si>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</si>
  <si>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</si>
  <si>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</si>
  <si>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</si>
  <si>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</si>
  <si>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</si>
  <si>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</si>
  <si>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</si>
  <si>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</si>
  <si>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</si>
  <si>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</si>
  <si>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</si>
  <si>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</si>
  <si>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</si>
  <si>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</si>
  <si>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</si>
  <si>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</si>
  <si>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</si>
  <si>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</si>
  <si>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</si>
  <si>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</si>
  <si>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</si>
  <si>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</si>
  <si>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</si>
  <si>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</si>
  <si>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</si>
  <si>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</si>
  <si>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</si>
  <si>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</si>
  <si>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</si>
  <si>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</si>
  <si>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</si>
  <si>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</si>
  <si>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</si>
  <si>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</si>
  <si>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</si>
  <si>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</si>
  <si>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</si>
  <si>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</si>
  <si>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</si>
  <si>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</si>
  <si>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</si>
  <si>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</si>
  <si>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</si>
  <si>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</si>
  <si>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</si>
  <si>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</si>
  <si>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</si>
  <si>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</si>
  <si>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</si>
  <si>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</si>
  <si>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</si>
  <si>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</si>
  <si>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</si>
  <si>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</si>
  <si>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</si>
  <si>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</si>
  <si>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</si>
  <si>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</si>
  <si>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</si>
  <si>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</si>
  <si>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</si>
  <si>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</si>
  <si>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</si>
  <si>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</si>
  <si>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</si>
  <si>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</si>
  <si>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</si>
  <si>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</si>
  <si>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</si>
  <si>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</si>
  <si>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</si>
  <si>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</si>
  <si>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</si>
  <si>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</si>
  <si>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</si>
  <si>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</si>
  <si>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</si>
  <si>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</si>
  <si>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</si>
  <si>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</si>
  <si>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</si>
  <si>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</si>
  <si>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</si>
  <si>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</si>
  <si>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</si>
  <si>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</si>
  <si>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</si>
  <si>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</si>
  <si>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</si>
  <si>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</si>
  <si>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</si>
  <si>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</si>
  <si>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</si>
  <si>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</si>
  <si>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</si>
  <si>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</si>
  <si>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</si>
  <si>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</si>
  <si>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</si>
  <si>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</si>
  <si>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</si>
  <si>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</si>
  <si>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</si>
  <si>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</si>
  <si>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</si>
  <si>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</si>
  <si>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</si>
  <si>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</si>
  <si>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</si>
  <si>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</si>
  <si>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</si>
  <si>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</si>
  <si>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</si>
  <si>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</si>
  <si>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</si>
  <si>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</si>
  <si>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</si>
  <si>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</si>
  <si>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</si>
  <si>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</si>
  <si>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</si>
  <si>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</si>
  <si>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</si>
  <si>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</si>
  <si>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</si>
  <si>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</si>
  <si>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</si>
  <si>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</si>
  <si>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</si>
  <si>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</si>
  <si>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</si>
  <si>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</si>
  <si>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</si>
  <si>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</si>
  <si>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</si>
  <si>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</si>
  <si>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</si>
  <si>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</si>
  <si>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</si>
  <si>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</si>
  <si>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</si>
  <si>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</si>
  <si>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</si>
  <si>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</si>
  <si>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</si>
  <si>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</si>
  <si>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</si>
  <si>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</si>
  <si>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</si>
  <si>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</si>
  <si>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</si>
  <si>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</si>
  <si>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</si>
  <si>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</si>
  <si>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</si>
  <si>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</si>
  <si>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</si>
  <si>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</si>
  <si>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</si>
  <si>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</si>
  <si>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</si>
  <si>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</si>
  <si>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</si>
  <si>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</si>
  <si>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</si>
  <si>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</si>
  <si>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</si>
  <si>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</si>
  <si>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</si>
  <si>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</si>
  <si>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</si>
  <si>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</si>
  <si>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</si>
  <si>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</si>
  <si>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</si>
  <si>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</si>
  <si>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</si>
  <si>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</si>
  <si>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</si>
  <si>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</si>
  <si>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</si>
  <si>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</si>
  <si>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</si>
  <si>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</si>
  <si>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</si>
  <si>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</si>
  <si>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</si>
  <si>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</si>
  <si>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</si>
  <si>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</si>
  <si>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</si>
  <si>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</si>
  <si>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</si>
  <si>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</si>
  <si>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</si>
  <si>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</si>
  <si>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</si>
  <si>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</si>
  <si>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</si>
  <si>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</si>
  <si>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</si>
  <si>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</si>
  <si>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</si>
  <si>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</si>
  <si>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</si>
  <si>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</si>
  <si>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</si>
  <si>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</si>
  <si>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</si>
  <si>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</si>
  <si>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</si>
  <si>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</si>
  <si>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</si>
  <si>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</si>
  <si>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</si>
  <si>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</si>
  <si>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</si>
  <si>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</si>
  <si>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</si>
  <si>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</si>
  <si>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</si>
  <si>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</si>
  <si>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</si>
  <si>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</si>
  <si>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</si>
  <si>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</si>
  <si>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</si>
  <si>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</si>
  <si>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</si>
  <si>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</si>
  <si>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</si>
  <si>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</si>
  <si>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</si>
  <si>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</si>
  <si>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</si>
  <si>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</si>
  <si>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</si>
  <si>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</si>
  <si>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</si>
  <si>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</si>
  <si>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</si>
  <si>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</si>
  <si>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</si>
  <si>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</si>
  <si>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</si>
  <si>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</si>
  <si>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</si>
  <si>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</si>
  <si>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</si>
  <si>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</si>
  <si>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</si>
  <si>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</si>
  <si>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</si>
  <si>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</si>
  <si>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</si>
  <si>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</si>
  <si>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</si>
  <si>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</si>
  <si>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</si>
  <si>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</si>
  <si>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</si>
  <si>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</si>
  <si>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</si>
  <si>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</si>
  <si>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</si>
  <si>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</si>
  <si>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</si>
  <si>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</si>
  <si>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</si>
  <si>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</si>
  <si>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</si>
  <si>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</si>
  <si>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</si>
  <si>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</si>
  <si>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</si>
  <si>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</si>
  <si>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</si>
  <si>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</si>
  <si>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</si>
  <si>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</si>
  <si>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</si>
  <si>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</si>
  <si>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</si>
  <si>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</si>
  <si>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</si>
  <si>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</si>
  <si>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</si>
  <si>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</si>
  <si>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</si>
  <si>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</si>
  <si>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</si>
  <si>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</si>
  <si>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</si>
  <si>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</si>
  <si>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</si>
  <si>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</si>
  <si>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</si>
  <si>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</si>
  <si>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</si>
  <si>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</si>
  <si>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</si>
  <si>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</si>
  <si>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</si>
  <si>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</si>
  <si>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</si>
  <si>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</si>
  <si>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</si>
  <si>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</si>
  <si>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</si>
  <si>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</si>
  <si>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</si>
  <si>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</si>
  <si>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</si>
  <si>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</si>
  <si>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</si>
  <si>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</si>
  <si>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</si>
  <si>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</si>
  <si>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</si>
  <si>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</si>
  <si>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</si>
  <si>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</si>
  <si>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</si>
  <si>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</si>
  <si>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</si>
  <si>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</si>
  <si>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</si>
  <si>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</si>
  <si>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</si>
  <si>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</si>
  <si>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</si>
  <si>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</si>
  <si>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</si>
  <si>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</si>
  <si>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</si>
  <si>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</si>
  <si>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</si>
  <si>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</si>
  <si>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</si>
  <si>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</si>
  <si>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</si>
  <si>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</si>
  <si>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</si>
  <si>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</si>
  <si>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</si>
  <si>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</si>
  <si>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</si>
  <si>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</si>
  <si>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</si>
  <si>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</si>
  <si>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</si>
  <si>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</si>
  <si>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</si>
  <si>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</si>
  <si>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</si>
  <si>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</si>
  <si>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</si>
  <si>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</si>
  <si>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</si>
  <si>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</si>
  <si>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</si>
  <si>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</si>
  <si>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</si>
  <si>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</si>
  <si>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</si>
  <si>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</si>
  <si>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</si>
  <si>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</si>
  <si>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</si>
  <si>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</si>
  <si>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</si>
  <si>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</si>
  <si>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</si>
  <si>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</si>
  <si>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</si>
  <si>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</si>
  <si>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</si>
  <si>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</si>
  <si>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</si>
  <si>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</si>
  <si>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</si>
  <si>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</si>
  <si>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</si>
  <si>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</si>
  <si>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</si>
  <si>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</si>
  <si>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</si>
  <si>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</si>
  <si>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</si>
  <si>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</si>
  <si>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</si>
  <si>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</si>
  <si>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</si>
  <si>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</si>
  <si>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</si>
  <si>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</si>
  <si>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</si>
  <si>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</si>
  <si>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</si>
  <si>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</si>
  <si>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</si>
  <si>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</si>
  <si>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</si>
  <si>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</si>
  <si>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</si>
  <si>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</si>
  <si>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</si>
  <si>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</si>
  <si>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</si>
  <si>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</si>
  <si>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</si>
  <si>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</si>
  <si>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</si>
  <si>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</si>
  <si>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</si>
  <si>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</si>
  <si>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</si>
  <si>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</si>
  <si>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</si>
  <si>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</si>
  <si>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</si>
  <si>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</si>
  <si>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</si>
  <si>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</si>
  <si>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</si>
  <si>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</si>
  <si>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</si>
  <si>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</si>
  <si>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</si>
  <si>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</si>
  <si>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</si>
  <si>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</si>
  <si>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</si>
  <si>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</si>
  <si>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</si>
  <si>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</si>
  <si>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</si>
  <si>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</si>
  <si>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</si>
  <si>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</si>
  <si>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</si>
  <si>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</si>
  <si>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</si>
  <si>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</si>
  <si>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</si>
  <si>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</si>
  <si>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</si>
  <si>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</si>
  <si>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</si>
  <si>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</si>
  <si>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</si>
  <si>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</si>
  <si>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</si>
  <si>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</si>
  <si>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</si>
  <si>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</si>
  <si>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</si>
  <si>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</si>
  <si>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</si>
  <si>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</si>
  <si>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</si>
  <si>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</si>
  <si>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</si>
  <si>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</si>
  <si>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</si>
  <si>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</si>
  <si>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</si>
  <si>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</si>
  <si>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</si>
  <si>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</si>
  <si>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</si>
  <si>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</si>
  <si>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</si>
  <si>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</si>
  <si>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</si>
  <si>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</si>
  <si>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</si>
  <si>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</si>
  <si>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</si>
  <si>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</si>
  <si>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</si>
  <si>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</si>
  <si>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</si>
  <si>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</si>
  <si>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</si>
  <si>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</si>
  <si>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</si>
  <si>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</si>
  <si>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</si>
  <si>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</si>
  <si>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</si>
  <si>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</si>
  <si>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</si>
  <si>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</si>
  <si>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</si>
  <si>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</si>
  <si>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</si>
  <si>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</si>
  <si>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</si>
  <si>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</si>
  <si>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</si>
  <si>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</si>
  <si>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</si>
  <si>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</si>
  <si>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</si>
  <si>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</si>
  <si>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</si>
  <si>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</si>
  <si>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</si>
  <si>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</si>
  <si>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</si>
  <si>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</si>
  <si>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</si>
  <si>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</si>
  <si>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</si>
  <si>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</si>
  <si>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</si>
  <si>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</si>
  <si>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</si>
  <si>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</si>
  <si>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</si>
  <si>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</si>
  <si>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</si>
  <si>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</si>
  <si>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</si>
  <si>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</si>
  <si>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</si>
  <si>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</si>
  <si>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</si>
  <si>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</si>
  <si>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</si>
  <si>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</si>
  <si>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</si>
  <si>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</si>
  <si>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</si>
  <si>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</si>
  <si>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</si>
  <si>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</si>
  <si>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</si>
  <si>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</si>
  <si>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</si>
  <si>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</si>
  <si>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</si>
  <si>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</si>
  <si>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</si>
  <si>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</si>
  <si>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</si>
  <si>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</si>
  <si>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</si>
  <si>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</si>
  <si>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</si>
  <si>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</si>
  <si>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</si>
  <si>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</si>
  <si>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</si>
  <si>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</si>
  <si>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</si>
  <si>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</si>
  <si>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</si>
  <si>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</si>
  <si>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</si>
  <si>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</si>
  <si>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</si>
  <si>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</si>
  <si>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</si>
  <si>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</si>
  <si>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</si>
  <si>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</si>
  <si>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</si>
  <si>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</si>
  <si>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</si>
  <si>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</si>
  <si>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</si>
  <si>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</si>
  <si>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</si>
  <si>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</si>
  <si>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</si>
  <si>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</si>
  <si>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</si>
  <si>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</si>
  <si>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</si>
  <si>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</si>
  <si>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</si>
  <si>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</si>
  <si>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</si>
  <si>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</si>
  <si>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</si>
  <si>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</si>
  <si>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</si>
  <si>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</si>
  <si>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</si>
  <si>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</si>
  <si>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</si>
  <si>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</si>
  <si>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</si>
  <si>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</si>
  <si>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</si>
  <si>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</si>
  <si>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</si>
  <si>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</si>
  <si>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</si>
  <si>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</si>
  <si>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</si>
  <si>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</si>
  <si>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</si>
  <si>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</si>
  <si>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</si>
  <si>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</si>
  <si>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</si>
  <si>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</si>
  <si>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</si>
  <si>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</si>
  <si>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</si>
  <si>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</si>
  <si>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</si>
  <si>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</si>
  <si>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</si>
  <si>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</si>
  <si>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</si>
  <si>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</si>
  <si>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</si>
  <si>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</si>
  <si>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</si>
  <si>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</si>
  <si>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</si>
  <si>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</si>
  <si>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</si>
  <si>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</si>
  <si>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</si>
  <si>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</si>
  <si>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</si>
  <si>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</si>
  <si>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</si>
  <si>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</si>
  <si>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</si>
  <si>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</si>
  <si>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</si>
  <si>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</si>
  <si>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</si>
  <si>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</si>
  <si>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</si>
  <si>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</si>
  <si>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</si>
  <si>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</si>
  <si>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</si>
  <si>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</si>
  <si>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</si>
  <si>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</si>
  <si>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</si>
  <si>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</si>
  <si>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</si>
  <si>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</si>
  <si>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</si>
  <si>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</si>
  <si>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</si>
  <si>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</si>
  <si>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</si>
  <si>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</si>
  <si>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</si>
  <si>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</si>
  <si>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</si>
  <si>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</si>
  <si>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</si>
  <si>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</si>
  <si>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</si>
  <si>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</si>
  <si>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</si>
  <si>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</si>
  <si>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</si>
  <si>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</si>
  <si>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</si>
  <si>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</si>
  <si>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</si>
  <si>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</si>
  <si>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</si>
  <si>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</si>
  <si>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</si>
  <si>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</si>
  <si>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</si>
  <si>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</si>
  <si>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</si>
  <si>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</si>
  <si>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</si>
  <si>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</si>
  <si>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</si>
  <si>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</si>
  <si>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</si>
  <si>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</si>
  <si>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</si>
  <si>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</si>
  <si>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</si>
  <si>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</si>
  <si>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</si>
  <si>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</si>
  <si>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</si>
  <si>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</si>
  <si>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</si>
  <si>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</si>
  <si>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</si>
  <si>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</si>
  <si>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</si>
  <si>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</si>
  <si>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</si>
  <si>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</si>
  <si>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</si>
  <si>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</si>
  <si>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</si>
  <si>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</si>
  <si>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</si>
  <si>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</si>
  <si>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</si>
  <si>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</si>
  <si>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</si>
  <si>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</si>
  <si>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</si>
  <si>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</si>
  <si>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</si>
  <si>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</si>
  <si>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</si>
  <si>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</si>
  <si>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</si>
  <si>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</si>
  <si>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</si>
  <si>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</si>
  <si>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</si>
  <si>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</si>
  <si>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</si>
  <si>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</si>
  <si>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</si>
  <si>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</si>
  <si>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</si>
  <si>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</si>
  <si>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</si>
  <si>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</si>
  <si>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</si>
  <si>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</si>
  <si>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</si>
  <si>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</si>
  <si>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</si>
  <si>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</si>
  <si>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</si>
  <si>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</si>
  <si>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</si>
  <si>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</si>
  <si>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</si>
  <si>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</si>
  <si>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</si>
  <si>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</si>
  <si>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</si>
  <si>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</si>
  <si>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</si>
  <si>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</si>
  <si>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</si>
  <si>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</si>
  <si>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</si>
  <si>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</si>
  <si>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</si>
  <si>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</si>
  <si>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</si>
  <si>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</si>
  <si>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</si>
  <si>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</si>
  <si>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</si>
  <si>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</si>
  <si>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</si>
  <si>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</si>
  <si>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</si>
  <si>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</si>
  <si>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</si>
  <si>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</si>
  <si>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</si>
  <si>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</si>
  <si>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</si>
  <si>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</si>
  <si>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</si>
  <si>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</si>
  <si>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</si>
  <si>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</si>
  <si>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</si>
  <si>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</si>
  <si>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</si>
  <si>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</si>
  <si>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</si>
  <si>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</si>
  <si>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</si>
  <si>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</si>
  <si>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</si>
  <si>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</si>
  <si>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</si>
  <si>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</si>
  <si>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</si>
  <si>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</si>
  <si>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</si>
  <si>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</si>
  <si>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</si>
  <si>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</si>
  <si>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</si>
  <si>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</si>
  <si>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</si>
  <si>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</si>
  <si>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</si>
  <si>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</si>
  <si>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</si>
  <si>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</si>
  <si>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</si>
  <si>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</si>
  <si>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</si>
  <si>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</si>
  <si>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</si>
  <si>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</si>
  <si>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</si>
  <si>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</si>
  <si>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</si>
  <si>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</si>
  <si>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</si>
  <si>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</si>
  <si>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</si>
  <si>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</si>
  <si>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</si>
  <si>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</si>
  <si>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</si>
  <si>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</si>
  <si>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</si>
  <si>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</si>
  <si>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</si>
  <si>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</si>
  <si>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</si>
  <si>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</si>
  <si>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</si>
  <si>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</si>
  <si>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</si>
  <si>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</si>
  <si>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</si>
  <si>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</si>
  <si>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</si>
  <si>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</si>
  <si>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</si>
  <si>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</si>
  <si>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</si>
  <si>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</si>
  <si>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</si>
  <si>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</si>
  <si>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</si>
  <si>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</si>
  <si>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</si>
  <si>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</si>
  <si>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</si>
  <si>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</si>
  <si>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</si>
  <si>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</si>
  <si>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</si>
  <si>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</si>
  <si>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</si>
  <si>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</si>
  <si>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</si>
  <si>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</si>
  <si>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</si>
  <si>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</si>
  <si>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</si>
  <si>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</si>
  <si>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</si>
  <si>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</si>
  <si>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</si>
  <si>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</si>
  <si>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</si>
  <si>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</si>
  <si>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</si>
  <si>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</si>
  <si>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</si>
  <si>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</si>
  <si>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</si>
  <si>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</si>
  <si>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</si>
  <si>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</si>
  <si>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</si>
  <si>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</si>
  <si>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</si>
  <si>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</si>
  <si>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</si>
  <si>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</si>
  <si>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</si>
  <si>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</si>
  <si>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</si>
  <si>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</si>
  <si>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</si>
  <si>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</si>
  <si>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</si>
  <si>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</si>
  <si>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</si>
  <si>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</si>
  <si>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</si>
  <si>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</si>
  <si>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</si>
  <si>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</si>
  <si>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</si>
  <si>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</si>
  <si>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</si>
  <si>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</si>
  <si>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</si>
  <si>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</si>
  <si>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</si>
  <si>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</si>
  <si>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</si>
  <si>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</si>
  <si>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</si>
  <si>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</si>
  <si>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</si>
  <si>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</si>
  <si>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</si>
  <si>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</si>
  <si>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</si>
  <si>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</si>
  <si>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</si>
  <si>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</si>
  <si>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</si>
  <si>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</si>
  <si>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</si>
  <si>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</si>
  <si>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</si>
  <si>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</si>
  <si>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</si>
  <si>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</si>
  <si>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</si>
  <si>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</si>
  <si>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</si>
  <si>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</si>
  <si>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</si>
  <si>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</si>
  <si>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</si>
  <si>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</si>
  <si>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</si>
  <si>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</si>
  <si>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</si>
  <si>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</si>
  <si>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</si>
  <si>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</si>
  <si>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</si>
  <si>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</si>
  <si>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</si>
  <si>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</si>
  <si>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</si>
  <si>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</si>
  <si>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</si>
  <si>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</si>
  <si>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</si>
  <si>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</si>
  <si>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</si>
  <si>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</si>
  <si>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</si>
  <si>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</si>
  <si>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</si>
  <si>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</si>
  <si>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</si>
  <si>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</si>
  <si>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</si>
  <si>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</si>
  <si>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</si>
  <si>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</si>
  <si>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</si>
  <si>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</si>
  <si>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</si>
  <si>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</si>
  <si>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</si>
  <si>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</si>
  <si>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</si>
  <si>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</si>
  <si>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</si>
  <si>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</si>
  <si>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</si>
  <si>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</si>
  <si>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</si>
  <si>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</si>
  <si>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</si>
  <si>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</si>
  <si>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</si>
  <si>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</si>
  <si>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</si>
  <si>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</si>
  <si>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</si>
  <si>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</si>
  <si>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</si>
  <si>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</si>
  <si>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</si>
  <si>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</si>
  <si>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</si>
  <si>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</si>
  <si>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</si>
  <si>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</si>
  <si>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</si>
  <si>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</si>
  <si>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</si>
  <si>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</si>
  <si>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</si>
  <si>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</si>
  <si>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</si>
  <si>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</si>
  <si>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</si>
  <si>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</si>
  <si>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</si>
  <si>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</si>
  <si>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</si>
  <si>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</si>
  <si>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</si>
  <si>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</si>
  <si>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</si>
  <si>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</si>
  <si>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</si>
  <si>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</si>
  <si>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</si>
  <si>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</si>
  <si>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</si>
  <si>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</si>
  <si>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</si>
  <si>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</si>
  <si>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</si>
  <si>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</si>
  <si>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</si>
  <si>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</si>
  <si>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</si>
  <si>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</si>
  <si>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</si>
  <si>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</si>
  <si>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</si>
  <si>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</si>
  <si>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</si>
  <si>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</si>
  <si>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</si>
  <si>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</si>
  <si>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</si>
  <si>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</si>
  <si>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</si>
  <si>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</si>
  <si>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</si>
  <si>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</si>
  <si>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</si>
  <si>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</si>
  <si>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</si>
  <si>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</si>
  <si>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</si>
  <si>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</si>
  <si>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</si>
  <si>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</si>
  <si>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</si>
  <si>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</si>
  <si>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</si>
  <si>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</si>
  <si>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</si>
  <si>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</si>
  <si>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</si>
  <si>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</si>
  <si>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</si>
  <si>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</si>
  <si>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</si>
  <si>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</si>
  <si>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</si>
  <si>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</si>
  <si>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</si>
  <si>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</si>
  <si>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</si>
  <si>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</si>
  <si>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</si>
  <si>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</si>
  <si>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</si>
  <si>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</si>
  <si>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</si>
  <si>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</si>
  <si>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</si>
  <si>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</si>
  <si>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</si>
  <si>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</si>
  <si>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</si>
  <si>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</si>
  <si>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</si>
  <si>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</si>
  <si>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</si>
  <si>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</si>
  <si>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</si>
  <si>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</si>
  <si>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</si>
  <si>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</si>
  <si>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</si>
  <si>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</si>
  <si>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</si>
  <si>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</si>
  <si>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</si>
  <si>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</si>
  <si>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</si>
  <si>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</si>
  <si>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</si>
  <si>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</si>
  <si>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</si>
  <si>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</si>
  <si>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</si>
  <si>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</si>
  <si>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</si>
  <si>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</si>
  <si>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</si>
  <si>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</si>
  <si>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</si>
  <si>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</si>
  <si>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</si>
  <si>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</si>
  <si>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</si>
  <si>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</si>
  <si>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</si>
  <si>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</si>
  <si>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</si>
  <si>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</si>
  <si>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</si>
  <si>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</si>
  <si>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</si>
  <si>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</si>
  <si>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</si>
  <si>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</si>
  <si>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</si>
  <si>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</si>
  <si>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</si>
  <si>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</si>
  <si>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</si>
  <si>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</si>
  <si>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</si>
  <si>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</si>
  <si>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</si>
  <si>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</si>
  <si>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</si>
  <si>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</si>
  <si>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</si>
  <si>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</si>
  <si>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</si>
  <si>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</si>
  <si>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</si>
  <si>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</si>
  <si>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</si>
  <si>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</si>
  <si>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</si>
  <si>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</si>
  <si>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</si>
  <si>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</si>
  <si>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</si>
  <si>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</si>
  <si>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</si>
  <si>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</si>
  <si>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</si>
  <si>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</si>
  <si>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</si>
  <si>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</si>
  <si>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</si>
  <si>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</si>
  <si>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</si>
  <si>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</si>
  <si>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</si>
  <si>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</si>
  <si>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</si>
  <si>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</si>
  <si>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</si>
  <si>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</si>
  <si>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</si>
  <si>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</si>
  <si>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</si>
  <si>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</si>
  <si>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</si>
  <si>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</si>
  <si>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</si>
  <si>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</si>
  <si>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</si>
  <si>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</si>
  <si>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</si>
  <si>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</si>
  <si>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</si>
  <si>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</si>
  <si>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</si>
  <si>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</si>
  <si>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</si>
  <si>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</si>
  <si>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</si>
  <si>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</si>
  <si>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</si>
  <si>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</si>
  <si>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</si>
  <si>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</si>
  <si>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</si>
  <si>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</si>
  <si>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</si>
  <si>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</si>
  <si>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</si>
  <si>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</si>
  <si>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</si>
  <si>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</si>
  <si>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</si>
  <si>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</si>
  <si>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</si>
  <si>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</si>
  <si>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</si>
  <si>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</si>
  <si>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</si>
  <si>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</si>
  <si>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</si>
  <si>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</si>
  <si>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</si>
  <si>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</si>
  <si>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</si>
  <si>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</si>
  <si>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</si>
  <si>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</si>
  <si>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</si>
  <si>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</si>
  <si>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</si>
  <si>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</si>
  <si>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</si>
  <si>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</si>
  <si>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</si>
  <si>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</si>
  <si>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</si>
  <si>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</si>
  <si>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</si>
  <si>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</si>
  <si>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</si>
  <si>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</si>
  <si>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</si>
  <si>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</si>
  <si>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</si>
  <si>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</si>
  <si>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</si>
  <si>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</si>
  <si>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</si>
  <si>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</si>
  <si>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</si>
  <si>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</si>
  <si>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</si>
  <si>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</si>
  <si>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</si>
  <si>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</si>
  <si>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</si>
  <si>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</si>
  <si>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</si>
  <si>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</si>
  <si>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</si>
  <si>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</si>
  <si>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</si>
  <si>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</si>
  <si>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</si>
  <si>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</si>
  <si>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</si>
  <si>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</si>
  <si>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</si>
  <si>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</si>
  <si>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</si>
  <si>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</si>
  <si>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</si>
  <si>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</si>
  <si>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</si>
  <si>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</si>
  <si>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</si>
  <si>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</si>
  <si>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</si>
  <si>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</si>
  <si>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</si>
  <si>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</si>
  <si>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</si>
  <si>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</si>
  <si>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</si>
  <si>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</si>
  <si>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</si>
  <si>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</si>
  <si>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</si>
  <si>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</si>
  <si>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</si>
  <si>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</si>
  <si>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</si>
  <si>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</si>
  <si>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</si>
  <si>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</si>
  <si>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</si>
  <si>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</si>
  <si>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</si>
  <si>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</si>
  <si>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</si>
  <si>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</si>
  <si>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</si>
  <si>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</si>
  <si>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</si>
  <si>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</si>
  <si>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</si>
  <si>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</si>
  <si>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</si>
  <si>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</si>
  <si>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</si>
  <si>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</si>
  <si>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</si>
  <si>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</si>
  <si>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</si>
  <si>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</si>
  <si>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</si>
  <si>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</si>
  <si>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</si>
  <si>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</si>
  <si>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</si>
  <si>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</si>
  <si>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</si>
  <si>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</si>
  <si>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</si>
  <si>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</si>
  <si>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</si>
  <si>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</si>
  <si>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</si>
  <si>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</si>
  <si>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</si>
  <si>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</si>
  <si>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</si>
  <si>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</si>
  <si>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</si>
  <si>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</si>
  <si>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</si>
  <si>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</si>
  <si>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</si>
  <si>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</si>
  <si>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</si>
  <si>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</si>
  <si>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</si>
  <si>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</si>
  <si>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</si>
  <si>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</si>
  <si>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</si>
  <si>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</si>
  <si>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</si>
  <si>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</si>
  <si>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</si>
  <si>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</si>
  <si>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</si>
  <si>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</si>
  <si>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</si>
  <si>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</si>
  <si>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</si>
  <si>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</si>
  <si>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</si>
  <si>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</si>
  <si>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</si>
  <si>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</si>
  <si>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</si>
  <si>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</si>
  <si>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</si>
  <si>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</si>
  <si>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</si>
  <si>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</si>
  <si>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</si>
  <si>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</si>
  <si>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</si>
  <si>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</si>
  <si>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</si>
  <si>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</si>
  <si>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</si>
  <si>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</si>
  <si>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</si>
  <si>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</si>
  <si>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</si>
  <si>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</si>
  <si>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</si>
  <si>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</si>
  <si>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</si>
  <si>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</si>
  <si>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</si>
  <si>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</si>
  <si>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</si>
  <si>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</si>
  <si>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</si>
  <si>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</si>
  <si>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</si>
  <si>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</si>
  <si>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</si>
  <si>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</si>
  <si>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</si>
  <si>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</si>
  <si>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</si>
  <si>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</si>
  <si>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</si>
  <si>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</si>
  <si>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</si>
  <si>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</si>
  <si>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</si>
  <si>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</si>
  <si>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</si>
  <si>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</si>
  <si>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</si>
  <si>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</si>
  <si>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</si>
  <si>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</si>
  <si>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</si>
  <si>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</si>
  <si>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</si>
  <si>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</si>
  <si>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</si>
  <si>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</si>
  <si>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</si>
  <si>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</si>
  <si>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</si>
  <si>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</si>
  <si>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</si>
  <si>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</si>
  <si>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</si>
  <si>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</si>
  <si>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</si>
  <si>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</si>
  <si>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</si>
  <si>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</si>
  <si>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</si>
  <si>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</si>
  <si>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</si>
  <si>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</si>
  <si>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</si>
  <si>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</si>
  <si>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</si>
  <si>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</si>
  <si>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</si>
  <si>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</si>
  <si>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</si>
  <si>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</si>
  <si>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</si>
  <si>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</si>
  <si>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</si>
  <si>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</si>
  <si>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</si>
  <si>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</si>
  <si>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</si>
  <si>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</si>
  <si>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</si>
  <si>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</si>
  <si>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</si>
  <si>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</si>
  <si>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</si>
  <si>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</si>
  <si>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</si>
  <si>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</si>
  <si>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</si>
  <si>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</si>
  <si>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</si>
  <si>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</si>
  <si>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</si>
  <si>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</si>
  <si>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</si>
  <si>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</si>
  <si>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</si>
  <si>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</si>
  <si>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</si>
  <si>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</si>
  <si>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</si>
  <si>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</si>
  <si>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</si>
  <si>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</si>
  <si>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</si>
  <si>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</si>
  <si>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</si>
  <si>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</si>
  <si>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</si>
  <si>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</si>
  <si>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</si>
  <si>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</si>
  <si>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</si>
  <si>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</si>
  <si>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</si>
  <si>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</si>
  <si>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</si>
  <si>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</si>
  <si>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</si>
  <si>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</si>
  <si>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</si>
  <si>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</si>
  <si>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</si>
  <si>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</si>
  <si>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</si>
  <si>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</si>
  <si>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</si>
  <si>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</si>
  <si>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</si>
  <si>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</si>
  <si>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</si>
  <si>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</si>
  <si>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</si>
  <si>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</si>
  <si>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</si>
  <si>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</si>
  <si>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</si>
  <si>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</si>
  <si>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</si>
  <si>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</si>
  <si>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</si>
  <si>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</si>
  <si>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</si>
  <si>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</si>
  <si>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</si>
  <si>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</si>
  <si>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</si>
  <si>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</si>
  <si>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</si>
  <si>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</si>
  <si>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</si>
  <si>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</si>
  <si>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</si>
  <si>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</si>
  <si>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</si>
  <si>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</si>
  <si>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</si>
  <si>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</si>
  <si>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</si>
  <si>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</si>
  <si>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</si>
  <si>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</si>
  <si>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</si>
  <si>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</si>
  <si>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</si>
  <si>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</si>
  <si>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</si>
  <si>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</si>
  <si>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</si>
  <si>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</si>
  <si>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</si>
  <si>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</si>
  <si>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</si>
  <si>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</si>
  <si>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</si>
  <si>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</si>
  <si>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</si>
  <si>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</si>
  <si>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</si>
  <si>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</si>
  <si>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</si>
  <si>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</si>
  <si>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</si>
  <si>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</si>
  <si>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</si>
  <si>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</si>
  <si>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</si>
  <si>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</si>
  <si>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</si>
  <si>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</si>
  <si>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</si>
  <si>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</si>
  <si>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</si>
  <si>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</si>
  <si>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</si>
  <si>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</si>
  <si>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</si>
  <si>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</si>
  <si>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</si>
  <si>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</si>
  <si>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</si>
  <si>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</si>
  <si>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</si>
  <si>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</si>
  <si>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</si>
  <si>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</si>
  <si>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</si>
  <si>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</si>
  <si>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</si>
  <si>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</si>
  <si>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</si>
  <si>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</si>
  <si>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</si>
  <si>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</si>
  <si>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</si>
  <si>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</si>
  <si>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</si>
  <si>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</si>
  <si>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</si>
  <si>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</si>
  <si>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</si>
  <si>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</si>
  <si>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</si>
  <si>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</si>
  <si>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</si>
  <si>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</si>
  <si>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</si>
  <si>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</si>
  <si>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</si>
  <si>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</si>
  <si>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</si>
  <si>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</si>
  <si>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</si>
  <si>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</si>
  <si>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</si>
  <si>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</si>
  <si>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</si>
  <si>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</si>
  <si>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</si>
  <si>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</si>
  <si>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</si>
  <si>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</si>
  <si>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</si>
  <si>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</si>
  <si>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</si>
  <si>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</si>
  <si>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</si>
  <si>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</si>
  <si>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</si>
  <si>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</si>
  <si>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</si>
  <si>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</si>
  <si>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</si>
  <si>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</si>
  <si>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</si>
  <si>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</si>
  <si>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</si>
  <si>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</si>
  <si>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</si>
  <si>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</si>
  <si>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</si>
  <si>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</si>
  <si>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</si>
  <si>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</si>
  <si>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</si>
  <si>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</si>
  <si>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</si>
  <si>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</si>
  <si>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</si>
  <si>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</si>
  <si>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</si>
  <si>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</si>
  <si>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</si>
  <si>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</si>
  <si>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</si>
  <si>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</si>
  <si>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</si>
  <si>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</si>
  <si>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</si>
  <si>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</si>
  <si>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</si>
  <si>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</si>
  <si>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</si>
  <si>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</si>
  <si>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</si>
  <si>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</si>
  <si>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</si>
  <si>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</si>
  <si>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</si>
  <si>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</si>
  <si>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</si>
  <si>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</si>
  <si>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</si>
  <si>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</si>
  <si>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</si>
  <si>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</si>
  <si>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</si>
  <si>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</si>
  <si>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</si>
  <si>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</si>
  <si>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</si>
  <si>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</si>
  <si>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</si>
  <si>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</si>
  <si>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</si>
  <si>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</si>
  <si>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</si>
  <si>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</si>
  <si>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</si>
  <si>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</si>
  <si>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</si>
  <si>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</si>
  <si>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</si>
  <si>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</si>
  <si>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</si>
  <si>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</si>
  <si>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</si>
  <si>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</si>
  <si>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</si>
  <si>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</si>
  <si>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</si>
  <si>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</si>
  <si>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</si>
  <si>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</si>
  <si>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</si>
  <si>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</si>
  <si>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</si>
  <si>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</si>
  <si>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</si>
  <si>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</si>
  <si>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</si>
  <si>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</si>
  <si>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</si>
  <si>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</si>
  <si>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</si>
  <si>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</si>
  <si>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</si>
  <si>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</si>
  <si>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</si>
  <si>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</si>
  <si>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</si>
  <si>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</si>
  <si>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</si>
  <si>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</si>
  <si>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</si>
  <si>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</si>
  <si>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</si>
  <si>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</si>
  <si>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</si>
  <si>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</si>
  <si>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</si>
  <si>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</si>
  <si>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</si>
  <si>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</si>
  <si>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</si>
  <si>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</si>
  <si>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</si>
  <si>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</si>
  <si>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</si>
  <si>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</si>
  <si>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</si>
  <si>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</si>
  <si>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</si>
  <si>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</si>
  <si>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</si>
  <si>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</si>
  <si>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</si>
  <si>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</si>
  <si>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</si>
  <si>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</si>
  <si>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</si>
  <si>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</si>
  <si>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</si>
  <si>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</si>
  <si>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</si>
  <si>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</si>
  <si>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</si>
  <si>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</si>
  <si>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</si>
  <si>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</si>
  <si>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</si>
  <si>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</si>
  <si>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</si>
  <si>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</si>
  <si>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</si>
  <si>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</si>
  <si>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</si>
  <si>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</si>
  <si>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</si>
  <si>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</si>
  <si>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</si>
  <si>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</si>
  <si>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</si>
  <si>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</si>
  <si>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</si>
  <si>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</si>
  <si>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</si>
  <si>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</si>
  <si>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</si>
  <si>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</si>
  <si>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</si>
  <si>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</si>
  <si>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</si>
  <si>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</si>
  <si>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</si>
  <si>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</si>
  <si>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</si>
  <si>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</si>
  <si>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</si>
  <si>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</si>
  <si>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</si>
  <si>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</si>
  <si>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</si>
  <si>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</si>
  <si>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</si>
  <si>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</si>
  <si>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</si>
  <si>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</si>
  <si>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</si>
  <si>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</si>
  <si>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</si>
  <si>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</si>
  <si>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</si>
  <si>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</si>
  <si>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</si>
  <si>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</si>
  <si>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</si>
  <si>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</si>
  <si>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</si>
  <si>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</si>
  <si>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</si>
  <si>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</si>
  <si>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</si>
  <si>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</si>
  <si>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</si>
  <si>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</si>
  <si>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</si>
  <si>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</si>
  <si>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</si>
  <si>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</si>
  <si>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</si>
  <si>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</si>
  <si>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</si>
  <si>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</si>
  <si>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</si>
  <si>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</si>
  <si>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</si>
  <si>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</si>
  <si>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</si>
  <si>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</si>
  <si>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</si>
  <si>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</si>
  <si>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</si>
  <si>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</si>
  <si>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</si>
  <si>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</si>
  <si>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</si>
  <si>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</si>
  <si>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</si>
  <si>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</si>
  <si>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</si>
  <si>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</si>
  <si>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</si>
  <si>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</si>
  <si>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</si>
  <si>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</si>
  <si>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</si>
  <si>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</si>
  <si>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</si>
  <si>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</si>
  <si>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</si>
  <si>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</si>
  <si>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</si>
  <si>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</si>
  <si>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</si>
  <si>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</si>
  <si>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</si>
  <si>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</si>
  <si>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</si>
  <si>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</si>
  <si>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</si>
  <si>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</si>
  <si>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</si>
  <si>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</si>
  <si>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</si>
  <si>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</si>
  <si>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</si>
  <si>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</si>
  <si>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</si>
  <si>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</si>
  <si>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</si>
  <si>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</si>
  <si>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</si>
  <si>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</si>
  <si>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</si>
  <si>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</si>
  <si>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</si>
  <si>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</si>
  <si>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</si>
  <si>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</si>
  <si>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</si>
  <si>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</si>
  <si>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</si>
  <si>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</si>
  <si>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</si>
  <si>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</si>
  <si>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</si>
  <si>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</si>
  <si>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</si>
  <si>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</si>
  <si>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</si>
  <si>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</si>
  <si>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PCM-20251125-00000830</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</si>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</sst>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323.48738333333313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45986.435809259259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45986.435809259259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45986.435809259259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45986.435809259259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45986.435809259259</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45986.435809259259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45986.435809259259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45986.435809259259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45986.435809259259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45986.435809259259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45986.435809259259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45986.435809259259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45986.435809259259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45986.435809259259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45986.435809259259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45986.435809259259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45986.435809259259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45986.435809259259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45986.435809259259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45986.435809259259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45986.435809259259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45986.435809259259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45986.435809259259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45986.435809259259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45986.435809259259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45986.435809259259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45986.435809259259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45986.435809259259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45986.435809259259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45986.435809259259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45986.435809259259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45986.435809259259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45986.435809259259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45986.435809259259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45986.435809259259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45986.435809259259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45986.435809259259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45986.435809259259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45986.435809259259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45986.435809259259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45986.435809259259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45986.435809259259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45986.435809259259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45986.435809259259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45986.435809259259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45986.435809259259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45986.435809259259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45986.435809259259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45986.435809259259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45986.435809259259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45986.435809259259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45986.435809259259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45986.435809259259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45986.435809259259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45986.435809259259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45986.435809259259</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45986.435809259259</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45986.435809259259</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pane ySplit="1" topLeftCell="A2" activePane="bottomLeft" state="frozen"/>
      <selection pane="bottomLeft"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161.43597129629779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2.0483902777777985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9.9412037016008981E-3</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1.654166670050472E-3</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45986.435809259259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45986.435809259259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45986.435809259259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45986.435809259259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45986.435809259259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45986.435809259259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45986.435809259259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45986.435809259259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45986.435809259259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45986.435809259259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45986.435809259259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45986.435809259259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45986.435809259259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45986.435809259259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45986.435809259259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45986.435809259259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45986.435809259259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45986.435809259259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45986.435809259259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45986.435809259259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45986.435809259259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45986.435809259259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45986.435809259259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45986.435809259259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45986.435809259259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45986.435809259259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45986.435809259259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45986.435809259259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45986.435809259259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45986.435809259259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45986.435809259259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45986.435809259259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45986.435809259259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45986.435809259259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45986.435809259259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45986.435809259259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45986.435809259259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45986.435809259259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45986.435809259259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45986.435809259259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45986.435809259259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45986.435809259259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45986.435809259259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45986.435809259259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45986.435809259259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45986.435809259259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45986.435809259259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45986.435809259259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45986.435809259259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45986.435809259259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45986.435809259259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45986.435809259259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45986.435809259259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45986.435809259259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45986.435809259259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45986.435809259259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45986.435809259259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45986.435809259259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45986.435809259259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45986.435809259259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45986.435809259259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45986.435809259259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45986.435809259259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45986.435809259259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45986.435809259259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45986.435809259259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45986.435809259259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45986.435809259259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45986.435809259259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45986.435809259259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45986.435809259259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45986.435809259259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45986.435809259259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45986.435809259259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45986.435809259259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45986.435809259259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45986.435809259259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45986.435809259259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45986.435809259259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45986.435809259259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45986.435809259259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45986.435809259259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45986.435809259259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45986.435809259259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45986.435809259259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45986.435809259259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45986.435809259259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45986.435809259259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45986.435809259259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45986.435809259259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45986.435809259259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45986.435809259259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45986.435809259259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45986.435809259259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45986.435809259259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45986.435809259259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45986.435809259259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45986.435809259259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45986.435809259259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45986.435809259259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45986.435809259259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45986.435809259259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45986.435809259259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45986.435809259259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45986.435809259259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45986.435809259259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45986.435809259259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45986.435809259259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45986.435809259259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45986.435809259259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45986.435809259259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45986.435809259259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45986.435809259259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45986.435809259259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45986.435809259259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45986.435809259259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45986.435809259259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45986.435809259259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45986.435809259259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45986.435809259259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45986.435809259259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45986.435809259259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45986.435809259259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45986.435809259259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45986.435809259259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45986.435809259259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45986.435809259259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45986.435809259259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45986.435809259259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45986.435809259259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45986.435809259259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45986.435809259259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45986.435809259259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45986.435809259259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45986.435809259259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45986.435809259259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45986.435809259259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45986.435809259259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45986.435809259259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45986.435809259259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45986.435809259259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45986.435809259259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45986.435809259259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45986.435809259259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45986.435809259259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45986.435809259259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45986.435809259259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45986.435809259259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45986.435809259259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45986.435809259259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45986.435809259259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45986.435809259259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45986.435809259259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45986.435809259259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45986.435809259259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45986.435809259259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45986.435809259259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45986.435809259259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45986.435809259259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45986.435809259259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45986.435809259259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45986.435809259259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45986.435809259259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45986.435809259259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45986.435809259259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45986.435809259259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45986.435809259259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45986.435809259259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45986.435809259259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45986.435809259259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45986.435809259259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45986.435809259259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45986.435809259259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45986.435809259259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45986.435809259259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45986.435809259259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45986.435809259259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45986.435809259259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45986.435809259259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45986.435809259259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45986.435809259259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45986.435809259259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45986.435809259259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45986.435809259259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45986.435809259259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45986.435809259259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45986.435809259259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45986.435809259259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45986.435809259259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45986.435809259259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45986.435809259259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45986.435809259259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45986.435809259259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45986.435809259259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45986.435809259259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45986.435809259259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45986.435809259259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45986.435809259259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45986.435809259259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45986.435809259259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45986.435809259259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45986.435809259259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45986.435809259259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45986.435809259259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45986.435809259259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45986.435809259259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45986.435809259259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45986.435809259259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45986.435809259259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45986.435809259259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45986.435809259259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45986.435809259259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45986.435809259259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45986.435809259259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45986.435809259259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45986.435809259259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45986.435809259259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45986.435809259259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45986.435809259259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45986.435809259259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45986.435809259259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45986.435809259259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45986.435809259259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45986.435809259259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45986.435809259259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45986.435809259259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45986.435809259259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45986.435809259259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45986.435809259259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45986.435809259259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45986.435809259259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45986.435809259259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45986.435809259259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45986.435809259259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45986.435809259259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45986.435809259259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45986.435809259259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45986.435809259259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45986.435809259259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45986.435809259259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45986.435809259259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45986.435809259259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45986.435809259259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45986.435809259259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45986.435809259259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45986.435809259259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45986.435809259259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45986.435809259259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45986.435809259259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45986.435809259259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45986.435809259259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45986.435809259259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45986.435809259259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45986.435809259259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45986.435809259259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45986.435809259259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45986.435809259259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45986.435809259259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45986.435809259259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45986.435809259259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45986.435809259259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45986.435809259259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45986.435809259259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45986.435809259259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45986.435809259259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45986.435809259259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45986.435809259259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45986.435809259259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45986.435809259259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45986.435809259259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45986.435809259259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45986.435809259259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45986.435809259259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45986.435809259259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45986.435809259259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45986.435809259259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45986.435809259259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45986.435809259259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45986.435809259259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45986.435809259259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45986.435809259259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45986.435809259259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45986.435809259259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45986.435809259259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45986.435809259259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45986.435809259259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45986.435809259259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45986.435809259259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45986.435809259259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45986.435809259259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45986.435809259259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45986.435809259259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45986.435809259259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45986.435809259259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45986.435809259259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45986.435809259259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45986.435809259259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45986.435809259259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45986.435809259259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45986.435809259259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45986.435809259259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45986.435809259259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45986.435809259259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45986.435809259259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45986.435809259259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45986.435809259259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45986.435809259259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45986.435809259259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45986.435809259259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45986.435809259259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45986.435809259259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45986.435809259259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45986.435809259259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45986.435809259259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45986.435809259259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45986.435809259259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45986.435809259259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45986.435809259259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45986.435809259259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45986.435809259259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45986.435809259259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45986.435809259259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45986.435809259259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45986.435809259259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45986.435809259259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45986.435809259259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45986.435809259259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45986.435809259259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45986.435809259259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45986.435809259259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45986.435809259259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45986.435809259259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45986.435809259259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45986.435809259259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45986.435809259259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45986.435809259259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45986.435809259259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45986.435809259259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45986.435809259259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45986.435809259259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45986.435809259259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45986.435809259259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45986.435809259259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45986.435809259259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45986.435809259259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45986.435809259259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45986.435809259259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45986.435809259259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45986.435809259259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45986.435809259259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45986.435809259259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45986.435809259259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45986.435809259259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45986.435809259259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45986.435809259259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45986.435809259259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45986.435809259259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45986.435809259259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45986.435809259259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45986.435809259259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45986.435809259259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45986.435809259259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45986.435809259259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45986.435809259259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45986.435809259259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45986.435809259259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45986.435809259259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45986.435809259259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45986.435809259259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45986.435809259259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45986.435809259259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45986.435809259259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45986.435809259259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45986.435809259259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45986.435809259259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45986.435809259259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45986.435809259259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45986.435809259259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45986.435809259259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45986.435809259259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45986.435809259259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45986.435809259259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45986.435809259259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45986.435809259259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45986.435809259259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45986.435809259259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45986.435809259259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45986.435809259259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45986.435809259259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45986.435809259259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45986.435809259259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45986.435809259259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45986.435809259259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45986.435809259259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45986.435809259259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45986.435809259259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45986.435809259259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45986.435809259259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45986.435809259259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45986.435809259259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45986.435809259259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45986.435809259259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45986.435809259259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45986.435809259259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45986.435809259259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45986.435809259259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45986.435809259259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45986.435809259259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45986.435809259259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45986.435809259259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45986.435809259259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45986.435809259259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45986.435809259259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45986.435809259259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45986.435809259259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45986.435809259259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45986.435809259259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45986.435809259259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45986.435809259259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45986.435809259259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45986.435809259259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45986.435809259259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45986.435809259259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45986.435809259259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45986.435809259259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45986.435809259259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45986.435809259259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45986.435809259259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45986.435809259259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45986.435809259259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45986.435809259259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45986.435809259259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45986.435809259259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45986.435809259259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45986.435809259259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45986.435809259259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45986.435809259259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45986.435809259259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45986.435809259259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45986.435809259259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45986.435809259259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45986.435809259259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45986.435809259259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45986.435809259259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45986.435809259259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45986.435809259259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45986.435809259259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45986.435809259259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45986.435809259259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45986.435809259259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45986.435809259259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45986.435809259259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45986.435809259259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45986.435809259259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45986.435809259259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45986.435809259259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45986.435809259259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45986.435809259259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45986.435809259259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45986.435809259259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45986.435809259259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45986.435809259259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45986.435809259259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45986.435809259259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45986.435809259259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45986.435809259259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45986.435809259259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45986.435809259259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45986.435809259259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45986.435809259259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45986.435809259259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45986.435809259259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45986.435809259259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45986.435809259259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45986.435809259259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45986.435809259259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45986.435809259259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45986.435809259259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45986.435809259259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45986.435809259259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45986.435809259259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45986.435809259259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45986.435809259259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45986.435809259259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45986.435809259259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45986.435809259259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45986.435809259259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45986.435809259259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45986.435809259259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45986.435809259259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45986.435809259259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45986.435809259259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45986.435809259259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45986.435809259259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45986.435809259259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45986.435809259259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45986.435809259259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45986.435809259259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45986.435809259259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45986.435809259259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45986.435809259259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45986.435809259259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45986.435809259259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45986.435809259259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45986.435809259259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45986.435809259259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45986.435809259259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45986.435809259259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45986.435809259259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45986.435809259259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45986.435809259259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45986.435809259259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45986.435809259259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45986.435809259259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45986.435809259259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45986.435809259259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45986.435809259259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45986.435809259259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45986.435809259259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45986.435809259259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45986.435809259259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45986.435809259259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45986.435809259259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45986.435809259259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45986.435809259259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45986.435809259259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45986.435809259259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45986.435809259259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45986.435809259259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45986.435809259259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45986.435809259259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45986.435809259259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45986.435809259259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45986.435809259259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45986.435809259259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45986.435809259259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45986.435809259259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45986.435809259259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45986.435809259259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45986.435809259259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45986.435809259259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45986.435809259259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45986.435809259259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45986.435809259259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45986.435809259259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45986.435809259259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45986.435809259259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45986.435809259259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45986.435809259259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45986.435809259259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45986.435809259259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45986.435809259259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45986.435809259259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45986.435809259259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45986.435809259259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45986.435809259259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45986.435809259259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45986.435809259259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45986.435809259259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45986.435809259259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45986.435809259259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45986.435809259259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45986.435809259259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45986.435809259259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45986.435809259259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45986.435809259259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45986.435809259259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45986.435809259259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45986.435809259259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45986.435809259259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45986.435809259259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45986.435809259259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45986.435809259259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45986.435809259259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45986.435809259259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45986.435809259259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45986.435809259259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45986.435809259259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45986.435809259259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45986.435809259259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45986.435809259259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45986.435809259259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45986.435809259259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45986.435809259259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45986.435809259259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45986.435809259259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45986.435809259259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45986.435809259259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45986.435809259259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45986.435809259259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45986.435809259259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45986.435809259259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45986.435809259259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45986.435809259259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45986.435809259259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45986.435809259259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45986.435809259259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45986.435809259259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45986.435809259259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45986.435809259259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45986.435809259259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45986.435809259259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45986.435809259259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45986.435809259259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45986.435809259259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45986.435809259259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45986.435809259259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45986.435809259259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45986.435809259259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45986.435809259259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45986.435809259259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45986.435809259259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45986.435809259259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45986.435809259259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45986.435809259259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45986.435809259259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45986.435809259259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45986.435809259259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45986.435809259259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45986.435809259259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45986.435809259259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45986.435809259259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45986.435809259259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45986.435809259259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45986.435809259259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45986.435809259259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45986.435809259259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45986.435809259259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45986.435809259259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45986.435809259259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45986.435809259259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45986.435809259259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45986.435809259259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45986.435809259259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45986.435809259259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45986.435809259259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45986.435809259259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45986.435809259259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45986.435809259259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45986.435809259259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45986.435809259259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45986.435809259259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45986.435809259259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45986.435809259259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45986.435809259259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45986.435809259259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45986.435809259259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45986.435809259259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45986.435809259259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45986.435809259259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45986.435809259259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45986.435809259259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45986.435809259259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45986.435809259259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45986.435809259259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45986.435809259259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45986.435809259259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45986.435809259259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45986.435809259259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45986.435809259259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45986.435809259259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45986.435809259259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45986.435809259259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45986.435809259259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45986.435809259259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45986.435809259259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45986.435809259259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45986.435809259259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45986.435809259259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45986.435809259259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45986.435809259259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45986.435809259259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45986.435809259259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45986.435809259259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45986.435809259259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45986.435809259259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45986.435809259259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45986.435809259259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45986.435809259259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45986.435809259259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45986.435809259259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45986.435809259259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45986.435809259259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45986.435809259259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45986.435809259259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45986.435809259259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45986.435809259259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45986.435809259259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45986.435809259259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45986.435809259259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45986.435809259259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45986.435809259259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45986.435809259259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45986.435809259259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45986.435809259259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45986.435809259259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45986.435809259259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45986.435809259259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45986.435809259259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45986.435809259259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45986.435809259259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45986.435809259259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45986.435809259259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45986.435809259259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45986.435809259259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45986.435809259259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45986.435809259259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45986.435809259259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45986.435809259259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45986.435809259259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45986.435809259259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45986.435809259259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45986.435809259259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45986.435809259259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45986.435809259259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45986.435809259259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45986.435809259259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45986.435809259259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45986.435809259259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45986.435809259259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45986.435809259259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45986.435809259259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45986.435809259259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45986.435809259259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45986.435809259259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45986.435809259259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45986.435809259259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45986.435809259259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45986.435809259259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45986.435809259259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45986.435809259259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45986.435809259259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45986.435809259259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45986.435809259259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45986.435809259259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45986.435809259259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45986.435809259259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45986.435809259259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45986.435809259259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45986.435809259259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45986.435809259259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45986.435809259259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45986.435809259259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45986.435809259259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45986.435809259259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45986.435809259259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45986.435809259259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45986.435809259259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45986.435809259259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45986.435809259259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45986.435809259259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45986.435809259259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45986.435809259259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45986.435809259259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45986.435809259259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45986.435809259259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45986.435809259259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45986.435809259259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45986.435809259259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45986.435809259259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45986.435809259259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45986.435809259259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45986.435809259259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45986.435809259259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45986.435809259259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45986.435809259259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45986.435809259259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45986.435809259259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45986.435809259259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45986.435809259259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45986.435809259259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45986.435809259259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45986.435809259259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45986.435809259259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45986.435809259259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45986.435809259259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45986.435809259259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45986.435809259259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45986.435809259259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45986.435809259259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45986.435809259259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45986.435809259259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45986.435809259259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45986.435809259259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45986.435809259259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45986.435809259259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45986.435809259259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45986.435809259259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45986.435809259259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45986.435809259259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45986.435809259259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45986.435809259259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45986.435809259259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45986.435809259259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45986.435809259259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45986.435809259259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45986.435809259259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45986.435809259259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45986.435809259259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45986.435809259259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45986.435809259259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45986.435809259259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45986.435809259259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45986.435809259259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45986.435809259259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45986.435809259259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45986.435809259259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45986.435809259259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45986.435809259259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45986.435809259259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45986.435809259259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45986.435809259259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45986.435809259259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45986.435809259259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45986.435809259259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45986.435809259259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45986.435809259259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45986.435809259259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45986.435809259259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45986.435809259259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45986.435809259259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45986.435809259259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45986.435809259259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45986.435809259259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45986.435809259259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45986.435809259259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45986.435809259259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45986.435809259259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45986.435809259259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45986.435809259259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45986.435809259259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45986.435809259259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45986.435809259259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45986.435809259259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45986.435809259259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45986.435809259259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45986.435809259259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45986.435809259259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45986.435809259259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45986.435809259259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45986.435809259259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45986.435809259259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45986.435809259259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45986.435809259259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45986.435809259259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45986.435809259259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45986.435809259259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45986.435809259259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45986.435809259259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45986.435809259259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45986.435809259259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45986.435809259259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45986.435809259259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45986.435809259259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45986.435809259259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45986.435809259259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45986.435809259259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45986.435809259259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45986.435809259259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45986.435809259259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45986.435809259259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45986.435809259259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45986.435809259259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45986.435809259259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45986.435809259259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45986.435809259259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45986.435809259259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45986.435809259259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45986.435809259259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45986.435809259259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45986.435809259259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45986.435809259259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45986.435809259259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45986.435809259259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45986.435809259259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45986.435809259259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45986.435809259259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45986.435809259259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45986.435809259259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45986.435809259259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45986.435809259259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45986.435809259259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45986.435809259259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45986.435809259259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45986.435809259259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45986.435809259259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45986.435809259259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45986.435809259259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45986.435809259259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45986.435809259259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45986.435809259259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45986.435809259259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45986.435809259259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45986.435809259259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45986.435809259259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45986.435809259259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45986.435809259259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45986.435809259259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45986.435809259259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45986.435809259259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45986.435809259259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45986.435809259259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45986.435809259259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45986.435809259259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45986.435809259259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45986.435809259259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45986.435809259259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45986.435809259259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45986.435809259259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45986.435809259259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45986.435809259259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45986.435809259259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45986.435809259259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45986.435809259259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45986.435809259259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45986.435809259259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45986.435809259259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45986.435809259259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45986.435809259259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45986.435809259259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45986.435809259259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45986.435809259259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45986.435809259259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45986.435809259259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45986.435809259259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45986.435809259259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45986.435809259259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45986.435809259259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45986.435809259259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45986.435809259259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45986.435809259259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45986.435809259259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45986.435809259259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45986.435809259259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45986.435809259259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45986.435809259259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45986.435809259259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45986.435809259259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45986.435809259259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45986.435809259259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45986.435809259259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45986.435809259259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45986.435809259259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45986.435809259259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45986.435809259259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45986.435809259259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45986.435809259259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45986.435809259259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45986.435809259259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45986.435809259259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45986.435809259259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45986.435809259259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45986.435809259259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45986.435809259259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45986.435809259259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45986.435809259259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45986.435809259259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45986.435809259259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45986.435809259259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45986.435809259259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45986.435809259259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45986.435809259259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45986.435809259259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45986.435809259259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45986.435809259259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45986.435809259259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45986.435809259259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45986.435809259259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45986.435809259259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45986.435809259259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45986.435809259259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45986.435809259259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45986.435809259259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45986.435809259259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45986.435809259259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45986.435809259259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45986.435809259259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45986.435809259259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45986.435809259259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45986.435809259259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45986.435809259259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45986.435809259259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45986.435809259259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45986.435809259259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45986.435809259259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45986.435809259259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45986.435809259259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45986.435809259259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45986.435809259259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45986.435809259259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45986.435809259259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45986.435809259259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45986.435809259259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45986.435809259259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45986.435809259259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45986.435809259259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45986.435809259259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45986.435809259259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45986.435809259259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45986.435809259259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45986.435809259259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45986.435809259259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45986.435809259259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45986.435809259259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45986.435809259259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45986.435809259259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45986.435809259259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45986.435809259259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45986.435809259259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45986.435809259259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45986.435809259259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45986.435809259259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45986.435809259259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45986.435809259259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45986.435809259259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45986.435809259259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45986.435809259259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45986.435809259259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45986.435809259259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45986.435809259259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45986.435809259259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45986.435809259259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45986.435809259259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45986.435809259259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45986.435809259259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45986.435809259259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45986.435809259259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45986.435809259259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45986.435809259259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45986.435809259259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45986.435809259259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45986.435809259259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45986.435809259259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45986.435809259259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45986.435809259259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45986.435809259259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45986.435809259259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45986.435809259259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45986.435809259259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45986.435809259259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45986.435809259259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45986.435809259259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45986.435809259259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45986.435809259259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45986.435809259259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45986.435809259259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45986.435809259259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45986.435809259259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45986.435809259259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45986.435809259259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45986.435809259259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45986.435809259259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45986.435809259259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45986.435809259259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45986.435809259259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45986.435809259259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45986.435809259259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45986.435809259259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45986.435809259259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45986.435809259259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45986.435809259259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45986.435809259259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45986.435809259259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45986.435809259259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45986.435809259259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45986.435809259259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45986.435809259259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45986.435809259259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45986.435809259259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45986.435809259259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45986.435809259259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45986.435809259259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45986.435809259259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45986.435809259259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282.95509166666307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5</v>
      </c>
      <c r="D3" s="91" t="s">
        <v>29494</v>
      </c>
      <c r="E3" s="94" t="s">
        <v>39021</v>
      </c>
      <c r="F3" s="95">
        <v>45986.372442129628</v>
      </c>
      <c r="G3" s="96">
        <f t="shared" ref="G3:G64" ca="1" si="0">IFERROR(NOW()-F3,"")</f>
        <v>6.336712963093305E-2</v>
      </c>
      <c r="H3" s="95">
        <v>45986.361284722225</v>
      </c>
      <c r="I3" s="113" t="str">
        <f>IFERROR(VLOOKUP(D3,DB!A:F,6,0),"")</f>
        <v>SCECO</v>
      </c>
      <c r="J3" s="113" t="str">
        <f>IFERROR(VLOOKUP(D3,DB!A:G,7,0),"")</f>
        <v>Weak</v>
      </c>
      <c r="K3" s="97" t="s">
        <v>39116</v>
      </c>
      <c r="L3" s="91" t="str">
        <f>IFERROR(VLOOKUP(D3,DB!A:I,9,0),"")</f>
        <v>Latis</v>
      </c>
    </row>
    <row r="4" spans="1:16" ht="15" customHeight="1">
      <c r="A4" s="113" t="s">
        <v>39117</v>
      </c>
      <c r="B4" s="113" t="str">
        <f>IFERROR(VLOOKUP(D4,DB!A:K,11,0),"")</f>
        <v>R4</v>
      </c>
      <c r="C4" s="93">
        <v>4</v>
      </c>
      <c r="D4" s="91" t="s">
        <v>30486</v>
      </c>
      <c r="E4" s="94" t="s">
        <v>39021</v>
      </c>
      <c r="F4" s="95">
        <v>45986.378113425926</v>
      </c>
      <c r="G4" s="96">
        <f t="shared" ca="1" si="0"/>
        <v>5.7695833333127666E-2</v>
      </c>
      <c r="H4" s="95">
        <v>45986.372071759259</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45986.435809259259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45986.435809259259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45986.435809259259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45986.435809259259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45986.435809259259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45986.435809259259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45986.435809259259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45986.435809259259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45986.435809259259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45986.435809259259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45986.435809259259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45986.435809259259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45986.435809259259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45986.435809259259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45986.435809259259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45986.435809259259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45986.435809259259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45986.435809259259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45986.435809259259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45986.435809259259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45986.435809259259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45986.435809259259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45986.435809259259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45986.435809259259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45986.435809259259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45986.435809259259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45986.435809259259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45986.435809259259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45986.435809259259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45986.435809259259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45986.435809259259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45986.435809259259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45986.435809259259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45986.435809259259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45986.435809259259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45986.435809259259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45986.435809259259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45986.435809259259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45986.435809259259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45986.435809259259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45986.435809259259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45986.435809259259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45986.435809259259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45986.435809259259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45986.435809259259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45986.435809259259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45986.435809259259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45986.435809259259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45986.435809259259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45986.435809259259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45986.435809259259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45986.435809259259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45986.435809259259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45986.435809259259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45986.435809259259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45986.435809259259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45986.435809259259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45986.435809259259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45986.435809259259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45986.435809259259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45986.435809259259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45986.435809259259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45986.435809259259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45986.435809259259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45986.435809259259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45986.435809259259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45986.435809259259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45986.435809259259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45986.435809259259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45986.435809259259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45986.435809259259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45986.435809259259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45986.435809259259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45986.435809259259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45986.435809259259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45986.435809259259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45986.435809259259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45986.435809259259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45986.435809259259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45986.435809259259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45986.435809259259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45986.435809259259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45986.435809259259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45986.435809259259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45986.435809259259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45986.435809259259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45986.435809259259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45986.435809259259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45986.435809259259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45986.435809259259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45986.435809259259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45986.435809259259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45986.435809259259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45986.435809259259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45986.435809259259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45986.435809259259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45986.435809259259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45986.435809259259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45986.435809259259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45986.435809259259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45986.435809259259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45986.435809259259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45986.435809259259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45986.435809259259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45986.435809259259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45986.435809259259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45986.435809259259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45986.435809259259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45986.435809259259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45986.435809259259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45986.435809259259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45986.435809259259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45986.435809259259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45986.435809259259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45986.435809259259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45986.435809259259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45986.435809259259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45986.435809259259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45986.435809259259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45986.435809259259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45986.435809259259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45986.435809259259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45986.435809259259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45986.435809259259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45986.435809259259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45986.435809259259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45986.435809259259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45986.435809259259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45986.435809259259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45986.435809259259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45986.435809259259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45986.435809259259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45986.435809259259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45986.435809259259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45986.435809259259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45986.435809259259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45986.435809259259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45986.435809259259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45986.435809259259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45986.435809259259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45986.435809259259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45986.435809259259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45986.435809259259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45986.435809259259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45986.435809259259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45986.435809259259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45986.435809259259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45986.435809259259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45986.435809259259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45986.435809259259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45986.435809259259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45986.435809259259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45986.435809259259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45986.435809259259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45986.435809259259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45986.435809259259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45986.435809259259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45986.435809259259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45986.435809259259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45986.435809259259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45986.435809259259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45986.435809259259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45986.435809259259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45986.435809259259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45986.435809259259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45986.435809259259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45986.435809259259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45986.435809259259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45986.435809259259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45986.435809259259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45986.435809259259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45986.435809259259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45986.435809259259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45986.435809259259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45986.435809259259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45986.435809259259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45986.435809259259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45986.435809259259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45986.435809259259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45986.435809259259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45986.435809259259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45986.435809259259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45986.435809259259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45986.435809259259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45986.435809259259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45986.435809259259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45986.435809259259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45986.435809259259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45986.435809259259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45986.435809259259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45986.435809259259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45986.435809259259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45986.435809259259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45986.435809259259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45986.435809259259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45986.435809259259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45986.435809259259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45986.435809259259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45986.435809259259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45986.435809259259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45986.435809259259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45986.435809259259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45986.435809259259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45986.435809259259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45986.435809259259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45986.435809259259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45986.435809259259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45986.435809259259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45986.435809259259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45986.435809259259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45986.435809259259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45986.435809259259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45986.435809259259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45986.435809259259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45986.435809259259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45986.435809259259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45986.435809259259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45986.435809259259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45986.435809259259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45986.435809259259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45986.435809259259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45986.435809259259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45986.435809259259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45986.435809259259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45986.435809259259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45986.435809259259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45986.435809259259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45986.435809259259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45986.435809259259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45986.435809259259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45986.435809259259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45986.435809259259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45986.435809259259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45986.435809259259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45986.435809259259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45986.435809259259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45986.435809259259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45986.435809259259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45986.435809259259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45986.435809259259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45986.435809259259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45986.435809259259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45986.435809259259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45986.435809259259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45986.435809259259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45986.435809259259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45986.435809259259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45986.435809259259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45986.435809259259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45986.435809259259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45986.435809259259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45986.435809259259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45986.435809259259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45986.435809259259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45986.435809259259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45986.435809259259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45986.435809259259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45986.435809259259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45986.435809259259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45986.435809259259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45986.435809259259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45986.435809259259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45986.435809259259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45986.435809259259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45986.435809259259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45986.435809259259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45986.435809259259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45986.435809259259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45986.435809259259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45986.435809259259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45986.435809259259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45986.435809259259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45986.435809259259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45986.435809259259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45986.435809259259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45986.435809259259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45986.435809259259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45986.435809259259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45986.435809259259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45986.435809259259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45986.435809259259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45986.435809259259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45986.435809259259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45986.435809259259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45986.435809259259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45986.435809259259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45986.435809259259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45986.435809259259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45986.435809259259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45986.435809259259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45986.435809259259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45986.435809259259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45986.435809259259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45986.435809259259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45986.435809259259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45986.435809259259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45986.435809259259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45986.435809259259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45986.435809259259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45986.435809259259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45986.435809259259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45986.435809259259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45986.435809259259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45986.435809259259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45986.435809259259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45986.435809259259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45986.435809259259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45986.435809259259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45986.435809259259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45986.435809259259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45986.435809259259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45986.435809259259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45986.435809259259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45986.435809259259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45986.435809259259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45986.435809259259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45986.435809259259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45986.435809259259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45986.435809259259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45986.435809259259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45986.435809259259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45986.435809259259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45986.435809259259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45986.435809259259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45986.435809259259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45986.435809259259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45986.435809259259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45986.435809259259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45986.435809259259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45986.435809259259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45986.435809259259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45986.435809259259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45986.435809259259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45986.435809259259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45986.435809259259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45986.435809259259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45986.435809259259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45986.435809259259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45986.435809259259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45986.435809259259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45986.435809259259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45986.435809259259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45986.435809259259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45986.435809259259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45986.435809259259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45986.435809259259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45986.435809259259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45986.435809259259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45986.435809259259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45986.435809259259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45986.435809259259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45986.435809259259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45986.435809259259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45986.435809259259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45986.435809259259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45986.435809259259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45986.435809259259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45986.435809259259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45986.435809259259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45986.435809259259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45986.435809259259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45986.435809259259</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94.603749074070947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60.246931944442622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37.774698148146854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5.0625106481456896</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7.6272222220723052E-2</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4.3922685188590549E-2</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2</v>
      </c>
      <c r="D8" s="109" t="s">
        <v>38236</v>
      </c>
      <c r="E8" s="109" t="s">
        <v>39100</v>
      </c>
      <c r="F8" s="122">
        <v>45986.401319444441</v>
      </c>
      <c r="G8" s="111">
        <f ca="1">IFERROR(NOW()-F8,"")</f>
        <v>3.4489814817789011E-2</v>
      </c>
      <c r="H8" s="122">
        <v>45986.390798611108</v>
      </c>
      <c r="I8" s="109" t="str">
        <f>IFERROR(VLOOKUP(D8,DB!A:F,6,0),"")</f>
        <v>SCECO</v>
      </c>
      <c r="J8" s="109" t="str">
        <f>IFERROR(VLOOKUP(D8,DB!A:G,7,0),"")</f>
        <v>Haj Removal</v>
      </c>
      <c r="K8" s="109" t="s">
        <v>39130</v>
      </c>
      <c r="L8" s="109" t="str">
        <f>IFERROR(VLOOKUP(D8,DB!A:I,9,0),"")</f>
        <v>Latis</v>
      </c>
    </row>
    <row r="9" spans="1:13">
      <c r="A9" s="109"/>
      <c r="B9" s="109" t="str">
        <f>IFERROR(VLOOKUP(D9,DB!A:K,11,0),"")</f>
        <v/>
      </c>
      <c r="C9" s="109"/>
      <c r="D9"/>
      <c r="E9" s="109"/>
      <c r="F9" s="109"/>
      <c r="G9" s="111">
        <f ca="1">IFERROR(NOW()-F9,"")</f>
        <v>45986.435809259259</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45986.435809259259</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45986.435809259259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45986.435809259259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45986.435809259259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45986.435809259259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45986.435809259259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45986.435809259259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45986.435809259259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45986.435809259259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45986.435809259259</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45986.435809259259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45986.435809259259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45986.435809259259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45986.435809259259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45986.435809259259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45986.435809259259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45986.435809259259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45986.435809259259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45986.435809259259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45986.435809259259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45986.435809259259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45986.435809259259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45986.435809259259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45986.435809259259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45986.435809259259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45986.435809259259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45986.435809259259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45986.435809259259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45986.435809259259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45986.435809259259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45986.435809259259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45986.435809259259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45986.435809259259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45986.435809259259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45986.435809259259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45986.435809259259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45986.435809259259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45986.435809259259</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39132</v>
      </c>
      <c r="B3" s="137" t="str">
        <f>IFERROR(VLOOKUP(D3,DB!A:K,11,0),"")</f>
        <v>R6</v>
      </c>
      <c r="C3" s="138">
        <v>1</v>
      </c>
      <c r="D3" s="137" t="s">
        <v>34952</v>
      </c>
      <c r="E3" s="109" t="s">
        <v>39021</v>
      </c>
      <c r="F3" s="139">
        <v>45986.407465277778</v>
      </c>
      <c r="G3" s="75">
        <f ca="1">IFERROR(NOW()-F3,"-")</f>
        <v>2.8343981481157243E-2</v>
      </c>
      <c r="H3" s="139">
        <v>45986.413414351853</v>
      </c>
      <c r="I3" s="137" t="str">
        <f>IFERROR(VLOOKUP(D3,DB!A:F,6,0),"")</f>
        <v>SCECO</v>
      </c>
      <c r="J3" s="137" t="str">
        <f>IFERROR(VLOOKUP(D3,DB!A:G,7,0),"")</f>
        <v>Good</v>
      </c>
      <c r="K3" s="140" t="s">
        <v>39133</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45986.435809259259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45986.435809259259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45986.435809259259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45986.435809259259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45986.435809259259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45986.435809259259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45986.435809259259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45986.435809259259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45986.435809259259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45986.435809259259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45986.435809259259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45986.435809259259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45986.435809259259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45986.435809259259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45986.435809259259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45986.435809259259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45986.435809259259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45986.435809259259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45986.435809259259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45986.435809259259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45986.435809259259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45986.435809259259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45986.435809259259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45986.435809259259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45986.435809259259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45986.435809259259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45986.435809259259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45986.435809259259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45986.435809259259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45986.435809259259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45986.435809259259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45986.435809259259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45986.435809259259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45986.435809259259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45986.435809259259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45986.435809259259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45986.435809259259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45986.435809259259</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