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23" documentId="120_S{2AC9BD13-BADA-5192-A53E-5A8FF88502F6}" xr6:coauthVersionLast="47" xr6:coauthVersionMax="47" xr10:uidLastSave="{12259B23-C7A4-4435-B31F-9946768D5FF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<sst xmlns="http://schemas.openxmlformats.org/spreadsheetml/2006/main" count="180292" uniqueCount="39131">
  <si>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</si>
  <si>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</si>
  <si>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</si>
  <si>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</si>
  <si>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</si>
  <si>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</si>
  <si>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</si>
  <si>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</si>
  <si>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</si>
  <si>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</si>
  <si>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</si>
  <si>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</si>
  <si>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</si>
  <si>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</si>
  <si>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</si>
  <si>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</si>
  <si>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</si>
  <si>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</si>
  <si>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</si>
  <si>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</si>
  <si>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</si>
  <si>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</si>
  <si>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</si>
  <si>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</si>
  <si>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</si>
  <si>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</si>
  <si>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</si>
  <si>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</si>
  <si>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</si>
  <si>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</si>
  <si>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</si>
  <si>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</si>
  <si>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</si>
  <si>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</si>
  <si>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</si>
  <si>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</si>
  <si>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</si>
  <si>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</si>
  <si>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</si>
  <si>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</si>
  <si>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</si>
  <si>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</si>
  <si>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</si>
  <si>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</si>
  <si>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</si>
  <si>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</si>
  <si>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</si>
  <si>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</si>
  <si>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</si>
  <si>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</si>
  <si>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</si>
  <si>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</si>
  <si>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</si>
  <si>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</si>
  <si>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</si>
  <si>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</si>
  <si>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</si>
  <si>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</si>
  <si>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</si>
  <si>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</si>
  <si>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</si>
  <si>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</si>
  <si>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</si>
  <si>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</si>
  <si>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</si>
  <si>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</si>
  <si>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</si>
  <si>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</si>
  <si>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</si>
  <si>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</si>
  <si>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</si>
  <si>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</si>
  <si>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</si>
  <si>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</si>
  <si>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</si>
  <si>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</si>
  <si>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</si>
  <si>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</si>
  <si>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</si>
  <si>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</si>
  <si>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</si>
  <si>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</si>
  <si>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</si>
  <si>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</si>
  <si>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</si>
  <si>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</si>
  <si>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</si>
  <si>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</si>
  <si>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</si>
  <si>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</si>
  <si>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</si>
  <si>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</si>
  <si>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</si>
  <si>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</si>
  <si>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</si>
  <si>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</si>
  <si>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</si>
  <si>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</si>
  <si>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</si>
  <si>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</si>
  <si>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</si>
  <si>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</si>
  <si>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</si>
  <si>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</si>
  <si>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</si>
  <si>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</si>
  <si>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</si>
  <si>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</si>
  <si>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</si>
  <si>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</si>
  <si>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</si>
  <si>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</si>
  <si>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</si>
  <si>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</si>
  <si>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</si>
  <si>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</si>
  <si>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</si>
  <si>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</si>
  <si>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</si>
  <si>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</si>
  <si>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</si>
  <si>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</si>
  <si>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</si>
  <si>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</si>
  <si>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</si>
  <si>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</si>
  <si>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</si>
  <si>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</si>
  <si>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</si>
  <si>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</si>
  <si>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</si>
  <si>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</si>
  <si>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</si>
  <si>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</si>
  <si>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</si>
  <si>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</si>
  <si>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</si>
  <si>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</si>
  <si>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</si>
  <si>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</si>
  <si>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</si>
  <si>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</si>
  <si>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</si>
  <si>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</si>
  <si>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</si>
  <si>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</si>
  <si>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</si>
  <si>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</si>
  <si>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</si>
  <si>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</si>
  <si>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</si>
  <si>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</si>
  <si>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</si>
  <si>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</si>
  <si>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</si>
  <si>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</si>
  <si>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</si>
  <si>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</si>
  <si>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</si>
  <si>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</si>
  <si>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</si>
  <si>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</si>
  <si>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</si>
  <si>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</si>
  <si>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</si>
  <si>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</si>
  <si>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</si>
  <si>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</si>
  <si>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</si>
  <si>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</si>
  <si>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</si>
  <si>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</si>
  <si>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</si>
  <si>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</si>
  <si>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</si>
  <si>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</si>
  <si>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</si>
  <si>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</si>
  <si>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</si>
  <si>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</si>
  <si>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</si>
  <si>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</si>
  <si>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</si>
  <si>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</si>
  <si>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</si>
  <si>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</si>
  <si>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</si>
  <si>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</si>
  <si>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</si>
  <si>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</si>
  <si>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</si>
  <si>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</si>
  <si>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</si>
  <si>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</si>
  <si>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</si>
  <si>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</si>
  <si>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</si>
  <si>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</si>
  <si>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</si>
  <si>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</si>
  <si>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</si>
  <si>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</si>
  <si>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</si>
  <si>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</si>
  <si>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</si>
  <si>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</si>
  <si>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</si>
  <si>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</si>
  <si>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</si>
  <si>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</si>
  <si>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</si>
  <si>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</si>
  <si>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</si>
  <si>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</si>
  <si>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</si>
  <si>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</si>
  <si>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</si>
  <si>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</si>
  <si>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</si>
  <si>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</si>
  <si>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</si>
  <si>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</si>
  <si>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</si>
  <si>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</si>
  <si>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</si>
  <si>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</si>
  <si>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</si>
  <si>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</si>
  <si>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</si>
  <si>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</si>
  <si>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</si>
  <si>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</si>
  <si>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</si>
  <si>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</si>
  <si>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</si>
  <si>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</si>
  <si>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</si>
  <si>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</si>
  <si>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</si>
  <si>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</si>
  <si>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</si>
  <si>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</si>
  <si>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</si>
  <si>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</si>
  <si>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</si>
  <si>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</si>
  <si>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</si>
  <si>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</si>
  <si>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</si>
  <si>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</si>
  <si>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</si>
  <si>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</si>
  <si>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</si>
  <si>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</si>
  <si>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</si>
  <si>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</si>
  <si>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</si>
  <si>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</si>
  <si>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</si>
  <si>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</si>
  <si>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</si>
  <si>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</si>
  <si>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</si>
  <si>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</si>
  <si>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</si>
  <si>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</si>
  <si>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</si>
  <si>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</si>
  <si>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</si>
  <si>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</si>
  <si>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</si>
  <si>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</si>
  <si>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</si>
  <si>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</si>
  <si>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</si>
  <si>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</si>
  <si>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</si>
  <si>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</si>
  <si>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</si>
  <si>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</si>
  <si>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</si>
  <si>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</si>
  <si>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</si>
  <si>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</si>
  <si>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</si>
  <si>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</si>
  <si>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</si>
  <si>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</si>
  <si>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</si>
  <si>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</si>
  <si>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</si>
  <si>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</si>
  <si>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</si>
  <si>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</si>
  <si>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</si>
  <si>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</si>
  <si>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</si>
  <si>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</si>
  <si>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</si>
  <si>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</si>
  <si>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</si>
  <si>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</si>
  <si>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</si>
  <si>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</si>
  <si>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</si>
  <si>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</si>
  <si>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</si>
  <si>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</si>
  <si>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</si>
  <si>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</si>
  <si>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</si>
  <si>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</si>
  <si>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</si>
  <si>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</si>
  <si>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</si>
  <si>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</si>
  <si>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</si>
  <si>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</si>
  <si>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</si>
  <si>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</si>
  <si>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</si>
  <si>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</si>
  <si>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</si>
  <si>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</si>
  <si>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</si>
  <si>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</si>
  <si>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</si>
  <si>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</si>
  <si>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</si>
  <si>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</si>
  <si>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</si>
  <si>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</si>
  <si>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</si>
  <si>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</si>
  <si>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</si>
  <si>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</si>
  <si>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</si>
  <si>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</si>
  <si>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</si>
  <si>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</si>
  <si>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</si>
  <si>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</si>
  <si>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</si>
  <si>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</si>
  <si>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</si>
  <si>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</si>
  <si>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</si>
  <si>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</si>
  <si>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</si>
  <si>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</si>
  <si>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</si>
  <si>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</si>
  <si>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</si>
  <si>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</si>
  <si>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</si>
  <si>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</si>
  <si>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</si>
  <si>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</si>
  <si>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</si>
  <si>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</si>
  <si>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</si>
  <si>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</si>
  <si>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</si>
  <si>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</si>
  <si>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</si>
  <si>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</si>
  <si>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</si>
  <si>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</si>
  <si>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</si>
  <si>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</si>
  <si>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</si>
  <si>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</si>
  <si>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</si>
  <si>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</si>
  <si>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</si>
  <si>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</si>
  <si>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</si>
  <si>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</si>
  <si>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</si>
  <si>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</si>
  <si>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</si>
  <si>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</si>
  <si>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</si>
  <si>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</si>
  <si>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</si>
  <si>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</si>
  <si>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</si>
  <si>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</si>
  <si>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</si>
  <si>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</si>
  <si>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</si>
  <si>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</si>
  <si>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</si>
  <si>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</si>
  <si>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</si>
  <si>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</si>
  <si>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</si>
  <si>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</si>
  <si>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</si>
  <si>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</si>
  <si>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</si>
  <si>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</si>
  <si>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</si>
  <si>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</si>
  <si>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</si>
  <si>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</si>
  <si>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</si>
  <si>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</si>
  <si>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</si>
  <si>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</si>
  <si>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</si>
  <si>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</si>
  <si>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</si>
  <si>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</si>
  <si>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</si>
  <si>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</si>
  <si>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</si>
  <si>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</si>
  <si>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</si>
  <si>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</si>
  <si>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</si>
  <si>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</si>
  <si>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</si>
  <si>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</si>
  <si>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</si>
  <si>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</si>
  <si>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</si>
  <si>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</si>
  <si>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</si>
  <si>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</si>
  <si>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</si>
  <si>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</si>
  <si>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</si>
  <si>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</si>
  <si>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</si>
  <si>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</si>
  <si>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</si>
  <si>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</si>
  <si>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</si>
  <si>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</si>
  <si>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</si>
  <si>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</si>
  <si>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</si>
  <si>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</si>
  <si>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</si>
  <si>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</si>
  <si>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</si>
  <si>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</si>
  <si>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</si>
  <si>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</si>
  <si>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</si>
  <si>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</si>
  <si>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</si>
  <si>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</si>
  <si>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</si>
  <si>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</si>
  <si>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</si>
  <si>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</si>
  <si>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</si>
  <si>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</si>
  <si>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</si>
  <si>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</si>
  <si>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</si>
  <si>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</si>
  <si>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</si>
  <si>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</si>
  <si>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</si>
  <si>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</si>
  <si>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</si>
  <si>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</si>
  <si>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</si>
  <si>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</si>
  <si>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</si>
  <si>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</si>
  <si>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</si>
  <si>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</si>
  <si>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</si>
  <si>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</si>
  <si>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</si>
  <si>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</si>
  <si>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</si>
  <si>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</si>
  <si>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</si>
  <si>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</si>
  <si>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</si>
  <si>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</si>
  <si>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</si>
  <si>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</si>
  <si>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</si>
  <si>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</si>
  <si>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</si>
  <si>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</si>
  <si>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</si>
  <si>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</si>
  <si>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</si>
  <si>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</si>
  <si>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</si>
  <si>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</si>
  <si>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</si>
  <si>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</si>
  <si>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</si>
  <si>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</si>
  <si>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</si>
  <si>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</si>
  <si>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</si>
  <si>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</si>
  <si>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</si>
  <si>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</si>
  <si>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</si>
  <si>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</si>
  <si>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</si>
  <si>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</si>
  <si>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</si>
  <si>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</si>
  <si>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</si>
  <si>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</si>
  <si>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</si>
  <si>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</si>
  <si>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</si>
  <si>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</si>
  <si>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</si>
  <si>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</si>
  <si>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</si>
  <si>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</si>
  <si>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</si>
  <si>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</si>
  <si>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</si>
  <si>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</si>
  <si>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</si>
  <si>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</si>
  <si>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</si>
  <si>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</si>
  <si>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</si>
  <si>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</si>
  <si>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</si>
  <si>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</si>
  <si>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</si>
  <si>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</si>
  <si>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</si>
  <si>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</si>
  <si>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</si>
  <si>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</si>
  <si>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</si>
  <si>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</si>
  <si>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</si>
  <si>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</si>
  <si>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</si>
  <si>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</si>
  <si>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</si>
  <si>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</si>
  <si>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</si>
  <si>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</si>
  <si>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</si>
  <si>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</si>
  <si>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</si>
  <si>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</si>
  <si>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</si>
  <si>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</si>
  <si>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</si>
  <si>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</si>
  <si>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</si>
  <si>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</si>
  <si>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</si>
  <si>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</si>
  <si>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</si>
  <si>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</si>
  <si>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</si>
  <si>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</si>
  <si>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</si>
  <si>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</si>
  <si>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</si>
  <si>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</si>
  <si>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</si>
  <si>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</si>
  <si>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</si>
  <si>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</si>
  <si>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</si>
  <si>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</si>
  <si>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</si>
  <si>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</si>
  <si>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</si>
  <si>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</si>
  <si>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</si>
  <si>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</si>
  <si>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</si>
  <si>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</si>
  <si>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</si>
  <si>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</si>
  <si>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</si>
  <si>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</si>
  <si>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</si>
  <si>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</si>
  <si>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</si>
  <si>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</si>
  <si>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</si>
  <si>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</si>
  <si>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</si>
  <si>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</si>
  <si>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</si>
  <si>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</si>
  <si>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</si>
  <si>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</si>
  <si>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</si>
  <si>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</si>
  <si>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</si>
  <si>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</si>
  <si>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</si>
  <si>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</si>
  <si>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</si>
  <si>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</si>
  <si>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</si>
  <si>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</si>
  <si>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</si>
  <si>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</si>
  <si>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</si>
  <si>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</si>
  <si>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</si>
  <si>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</si>
  <si>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</si>
  <si>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</si>
  <si>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</si>
  <si>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</si>
  <si>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</si>
  <si>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</si>
  <si>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</si>
  <si>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</si>
  <si>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</si>
  <si>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</si>
  <si>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</si>
  <si>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</si>
  <si>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</si>
  <si>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</si>
  <si>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</si>
  <si>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</si>
  <si>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</si>
  <si>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</si>
  <si>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</si>
  <si>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</si>
  <si>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</si>
  <si>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</si>
  <si>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</si>
  <si>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</si>
  <si>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</si>
  <si>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</si>
  <si>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</si>
  <si>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</si>
  <si>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</si>
  <si>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</si>
  <si>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</si>
  <si>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</si>
  <si>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</si>
  <si>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</si>
  <si>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</si>
  <si>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</si>
  <si>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</si>
  <si>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</si>
  <si>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</si>
  <si>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</si>
  <si>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</si>
  <si>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</si>
  <si>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</si>
  <si>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</si>
  <si>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</si>
  <si>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</si>
  <si>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</si>
  <si>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</si>
  <si>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</si>
  <si>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</si>
  <si>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</si>
  <si>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</si>
  <si>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</si>
  <si>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</si>
  <si>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</si>
  <si>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</si>
  <si>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</si>
  <si>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</si>
  <si>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</si>
  <si>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</si>
  <si>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</si>
  <si>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</si>
  <si>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</si>
  <si>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</si>
  <si>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</si>
  <si>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</si>
  <si>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</si>
  <si>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</si>
  <si>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</si>
  <si>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</si>
  <si>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</si>
  <si>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</si>
  <si>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</si>
  <si>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</si>
  <si>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</si>
  <si>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</si>
  <si>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</si>
  <si>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</si>
  <si>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</si>
  <si>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</si>
  <si>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</si>
  <si>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</si>
  <si>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</si>
  <si>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</si>
  <si>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</si>
  <si>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</si>
  <si>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</si>
  <si>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</si>
  <si>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</si>
  <si>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</si>
  <si>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</si>
  <si>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</si>
  <si>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</si>
  <si>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</si>
  <si>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</si>
  <si>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</si>
  <si>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</si>
  <si>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</si>
  <si>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</si>
  <si>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</si>
  <si>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</si>
  <si>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</si>
  <si>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</si>
  <si>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</si>
  <si>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</si>
  <si>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</si>
  <si>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</si>
  <si>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</si>
  <si>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</si>
  <si>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</si>
  <si>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</si>
  <si>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</si>
  <si>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</si>
  <si>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</si>
  <si>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</si>
  <si>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</si>
  <si>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</si>
  <si>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</si>
  <si>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</si>
  <si>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</si>
  <si>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</si>
  <si>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</si>
  <si>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</si>
  <si>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</si>
  <si>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</si>
  <si>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</si>
  <si>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</si>
  <si>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</si>
  <si>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</si>
  <si>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</si>
  <si>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</si>
  <si>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</si>
  <si>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</si>
  <si>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</si>
  <si>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</si>
  <si>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</si>
  <si>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</si>
  <si>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</si>
  <si>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</si>
  <si>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</si>
  <si>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</si>
  <si>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</si>
  <si>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</si>
  <si>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</si>
  <si>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</si>
  <si>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</si>
  <si>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</si>
  <si>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</si>
  <si>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</si>
  <si>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</si>
  <si>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</si>
  <si>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</si>
  <si>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</si>
  <si>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</si>
  <si>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</si>
  <si>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</si>
  <si>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</si>
  <si>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</si>
  <si>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</si>
  <si>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</si>
  <si>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</si>
  <si>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</si>
  <si>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</si>
  <si>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</si>
  <si>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</si>
  <si>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</si>
  <si>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</si>
  <si>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</si>
  <si>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</si>
  <si>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</si>
  <si>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</si>
  <si>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</si>
  <si>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</si>
  <si>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</si>
  <si>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</si>
  <si>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</si>
  <si>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</si>
  <si>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</si>
  <si>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</si>
  <si>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</si>
  <si>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</si>
  <si>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</si>
  <si>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</si>
  <si>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</si>
  <si>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</si>
  <si>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</si>
  <si>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</si>
  <si>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</si>
  <si>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</si>
  <si>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</si>
  <si>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</si>
  <si>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</si>
  <si>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</si>
  <si>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</si>
  <si>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</si>
  <si>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</si>
  <si>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</si>
  <si>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</si>
  <si>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</si>
  <si>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</si>
  <si>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</si>
  <si>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</si>
  <si>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</si>
  <si>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</si>
  <si>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</si>
  <si>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</si>
  <si>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</si>
  <si>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</si>
  <si>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</si>
  <si>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</si>
  <si>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</si>
  <si>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</si>
  <si>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</si>
  <si>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</si>
  <si>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</si>
  <si>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</si>
  <si>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</si>
  <si>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</si>
  <si>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</si>
  <si>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</si>
  <si>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</si>
  <si>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</si>
  <si>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</si>
  <si>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</si>
  <si>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</si>
  <si>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</si>
  <si>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</si>
  <si>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</si>
  <si>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</si>
  <si>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</si>
  <si>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</si>
  <si>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</si>
  <si>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</si>
  <si>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</si>
  <si>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</si>
  <si>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</si>
  <si>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</si>
  <si>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</si>
  <si>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</si>
  <si>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</si>
  <si>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</si>
  <si>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</si>
  <si>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</si>
  <si>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</si>
  <si>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</si>
  <si>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</si>
  <si>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</si>
  <si>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</si>
  <si>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</si>
  <si>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</si>
  <si>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</si>
  <si>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</si>
  <si>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</si>
  <si>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</si>
  <si>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</si>
  <si>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</si>
  <si>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</si>
  <si>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</si>
  <si>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</si>
  <si>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</si>
  <si>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</si>
  <si>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</si>
  <si>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</si>
  <si>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</si>
  <si>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</si>
  <si>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</si>
  <si>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</si>
  <si>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</si>
  <si>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</si>
  <si>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</si>
  <si>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</si>
  <si>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</si>
  <si>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</si>
  <si>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</si>
  <si>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</si>
  <si>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</si>
  <si>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</si>
  <si>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</si>
  <si>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</si>
  <si>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</si>
  <si>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</si>
  <si>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</si>
  <si>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</si>
  <si>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</si>
  <si>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</si>
  <si>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</si>
  <si>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</si>
  <si>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</si>
  <si>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</si>
  <si>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</si>
  <si>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</si>
  <si>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</si>
  <si>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</si>
  <si>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</si>
  <si>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</si>
  <si>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</si>
  <si>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</si>
  <si>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</si>
  <si>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</si>
  <si>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</si>
  <si>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</si>
  <si>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</si>
  <si>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</si>
  <si>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</si>
  <si>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</si>
  <si>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</si>
  <si>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</si>
  <si>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</si>
  <si>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</si>
  <si>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</si>
  <si>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</si>
  <si>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</si>
  <si>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</si>
  <si>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</si>
  <si>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</si>
  <si>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</si>
  <si>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</si>
  <si>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</si>
  <si>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</si>
  <si>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</si>
  <si>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</si>
  <si>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</si>
  <si>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</si>
  <si>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</si>
  <si>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</si>
  <si>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</si>
  <si>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</si>
  <si>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</si>
  <si>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</si>
  <si>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</si>
  <si>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</si>
  <si>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</si>
  <si>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</si>
  <si>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</si>
  <si>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</si>
  <si>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</si>
  <si>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</si>
  <si>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</si>
  <si>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</si>
  <si>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</si>
  <si>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</si>
  <si>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</si>
  <si>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</si>
  <si>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</si>
  <si>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</si>
  <si>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</si>
  <si>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</si>
  <si>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</si>
  <si>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</si>
  <si>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</si>
  <si>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</si>
  <si>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</si>
  <si>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</si>
  <si>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</si>
  <si>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</si>
  <si>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</si>
  <si>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</si>
  <si>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</si>
  <si>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</si>
  <si>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</si>
  <si>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</si>
  <si>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</si>
  <si>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</si>
  <si>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</si>
  <si>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</si>
  <si>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</si>
  <si>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</si>
  <si>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</si>
  <si>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</si>
  <si>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</si>
  <si>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</si>
  <si>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</si>
  <si>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</si>
  <si>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</si>
  <si>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</si>
  <si>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</si>
  <si>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</si>
  <si>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</si>
  <si>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</si>
  <si>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</si>
  <si>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</si>
  <si>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</si>
  <si>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</si>
  <si>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</si>
  <si>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</si>
  <si>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</si>
  <si>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</si>
  <si>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</si>
  <si>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</si>
  <si>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</si>
  <si>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</si>
  <si>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</si>
  <si>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</si>
  <si>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</si>
  <si>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</si>
  <si>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</si>
  <si>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</si>
  <si>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</si>
  <si>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</si>
  <si>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</si>
  <si>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</si>
  <si>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</si>
  <si>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</si>
  <si>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</si>
  <si>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</si>
  <si>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</si>
  <si>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</si>
  <si>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</si>
  <si>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</si>
  <si>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</si>
  <si>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</si>
  <si>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</si>
  <si>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</si>
  <si>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</si>
  <si>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</si>
  <si>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</si>
  <si>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</si>
  <si>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</si>
  <si>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</si>
  <si>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</si>
  <si>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</si>
  <si>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</si>
  <si>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</si>
  <si>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</si>
  <si>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</si>
  <si>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</si>
  <si>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</si>
  <si>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</si>
  <si>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</si>
  <si>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</si>
  <si>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</si>
  <si>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</si>
  <si>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</si>
  <si>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</si>
  <si>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</si>
  <si>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</si>
  <si>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</si>
  <si>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</si>
  <si>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</si>
  <si>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</si>
  <si>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</si>
  <si>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</si>
  <si>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</si>
  <si>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</si>
  <si>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</si>
  <si>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</si>
  <si>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</si>
  <si>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</si>
  <si>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</si>
  <si>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</si>
  <si>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</si>
  <si>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</si>
  <si>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</si>
  <si>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</si>
  <si>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</si>
  <si>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</si>
  <si>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</si>
  <si>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</si>
  <si>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</si>
  <si>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</si>
  <si>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</si>
  <si>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</si>
  <si>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</si>
  <si>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</si>
  <si>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</si>
  <si>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</si>
  <si>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</si>
  <si>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</si>
  <si>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</si>
  <si>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</si>
  <si>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</si>
  <si>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</si>
  <si>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</si>
  <si>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</si>
  <si>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</si>
  <si>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</si>
  <si>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</si>
  <si>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</si>
  <si>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</si>
  <si>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</si>
  <si>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</si>
  <si>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</si>
  <si>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</si>
  <si>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</si>
  <si>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</si>
  <si>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</si>
  <si>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</si>
  <si>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</si>
  <si>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</si>
  <si>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</si>
  <si>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</si>
  <si>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</si>
  <si>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</si>
  <si>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</si>
  <si>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</si>
  <si>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</si>
  <si>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</si>
  <si>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</si>
  <si>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</si>
  <si>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</si>
  <si>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</si>
  <si>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</si>
  <si>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</si>
  <si>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</si>
  <si>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</si>
  <si>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</si>
  <si>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</si>
  <si>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</si>
  <si>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</si>
  <si>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</si>
  <si>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</si>
  <si>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</si>
  <si>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</si>
  <si>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</si>
  <si>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</si>
  <si>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</si>
  <si>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</si>
  <si>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</si>
  <si>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</si>
  <si>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</si>
  <si>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</si>
  <si>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</si>
  <si>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</si>
  <si>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</si>
  <si>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</si>
  <si>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</si>
  <si>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</si>
  <si>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</si>
  <si>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</si>
  <si>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</si>
  <si>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</si>
  <si>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</si>
  <si>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</si>
  <si>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</si>
  <si>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</si>
  <si>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</si>
  <si>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</si>
  <si>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</si>
  <si>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</si>
  <si>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</si>
  <si>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</si>
  <si>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</si>
  <si>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</si>
  <si>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</si>
  <si>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</si>
  <si>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</si>
  <si>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</si>
  <si>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</si>
  <si>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</si>
  <si>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</si>
  <si>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</si>
  <si>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</si>
  <si>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</si>
  <si>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</si>
  <si>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</si>
  <si>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</si>
  <si>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</si>
  <si>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</si>
  <si>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</si>
  <si>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</si>
  <si>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</si>
  <si>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</si>
  <si>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</si>
  <si>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</si>
  <si>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</si>
  <si>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</si>
  <si>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</si>
  <si>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</si>
  <si>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</si>
  <si>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</si>
  <si>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</si>
  <si>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</si>
  <si>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</si>
  <si>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</si>
  <si>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</si>
  <si>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</si>
  <si>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</si>
  <si>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</si>
  <si>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</si>
  <si>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</si>
  <si>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</si>
  <si>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</si>
  <si>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</si>
  <si>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</si>
  <si>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</si>
  <si>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</si>
  <si>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</si>
  <si>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</si>
  <si>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</si>
  <si>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</si>
  <si>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</si>
  <si>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</si>
  <si>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</si>
  <si>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</si>
  <si>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</si>
  <si>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</si>
  <si>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</si>
  <si>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</si>
  <si>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</si>
  <si>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</si>
  <si>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</si>
  <si>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</si>
  <si>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</si>
  <si>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</si>
  <si>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</si>
  <si>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</si>
  <si>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</si>
  <si>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</si>
  <si>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</si>
  <si>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</si>
  <si>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</si>
  <si>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</si>
  <si>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</si>
  <si>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</si>
  <si>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</si>
  <si>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</si>
  <si>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</si>
  <si>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</si>
  <si>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</si>
  <si>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</si>
  <si>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</si>
  <si>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</si>
  <si>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</si>
  <si>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</si>
  <si>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</si>
  <si>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</si>
  <si>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</si>
  <si>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</si>
  <si>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</si>
  <si>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</si>
  <si>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</si>
  <si>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</si>
  <si>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</si>
  <si>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</si>
  <si>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</si>
  <si>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</si>
  <si>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</si>
  <si>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</si>
  <si>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</si>
  <si>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</si>
  <si>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</si>
  <si>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</si>
  <si>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</si>
  <si>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</si>
  <si>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</si>
  <si>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</si>
  <si>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</si>
  <si>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</si>
  <si>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</si>
  <si>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</si>
  <si>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</si>
  <si>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</si>
  <si>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</si>
  <si>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</si>
  <si>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</si>
  <si>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</si>
  <si>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</si>
  <si>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</si>
  <si>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</si>
  <si>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</si>
  <si>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</si>
  <si>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</si>
  <si>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</si>
  <si>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</si>
  <si>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</si>
  <si>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</si>
  <si>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</si>
  <si>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</si>
  <si>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</si>
  <si>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</si>
  <si>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</si>
  <si>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</si>
  <si>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</si>
  <si>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</si>
  <si>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</si>
  <si>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</si>
  <si>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</si>
  <si>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</si>
  <si>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</si>
  <si>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</si>
  <si>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</si>
  <si>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</si>
  <si>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</si>
  <si>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</si>
  <si>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</si>
  <si>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</si>
  <si>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</si>
  <si>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</si>
  <si>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</si>
  <si>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</si>
  <si>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</si>
  <si>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</si>
  <si>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</si>
  <si>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</si>
  <si>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</si>
  <si>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</si>
  <si>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</si>
  <si>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</si>
  <si>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</si>
  <si>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</si>
  <si>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</si>
  <si>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</si>
  <si>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</si>
  <si>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</si>
  <si>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</si>
  <si>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</si>
  <si>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</si>
  <si>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</si>
  <si>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</si>
  <si>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</si>
  <si>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</si>
  <si>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</si>
  <si>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</si>
  <si>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</si>
  <si>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</si>
  <si>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</si>
  <si>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</si>
  <si>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</si>
  <si>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</si>
  <si>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</si>
  <si>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</si>
  <si>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</si>
  <si>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</si>
  <si>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</si>
  <si>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</si>
  <si>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</si>
  <si>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</si>
  <si>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</si>
  <si>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</si>
  <si>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</si>
  <si>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</si>
  <si>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</si>
  <si>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</si>
  <si>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</si>
  <si>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</si>
  <si>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</si>
  <si>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</si>
  <si>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</si>
  <si>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</si>
  <si>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</si>
  <si>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</si>
  <si>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</si>
  <si>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</si>
  <si>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</si>
  <si>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</si>
  <si>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</si>
  <si>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</si>
  <si>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</si>
  <si>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</si>
  <si>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</si>
  <si>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</si>
  <si>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</si>
  <si>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</si>
  <si>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</si>
  <si>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</si>
  <si>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</si>
  <si>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</si>
  <si>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</si>
  <si>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</si>
  <si>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</si>
  <si>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</si>
  <si>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</si>
  <si>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</si>
  <si>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</si>
  <si>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</si>
  <si>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</si>
  <si>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</si>
  <si>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</si>
  <si>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</si>
  <si>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</si>
  <si>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</si>
  <si>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</si>
  <si>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</si>
  <si>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</si>
  <si>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</si>
  <si>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</si>
  <si>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</si>
  <si>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</si>
  <si>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</si>
  <si>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</si>
  <si>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</si>
  <si>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</si>
  <si>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</si>
  <si>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</si>
  <si>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</si>
  <si>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</si>
  <si>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</si>
  <si>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</si>
  <si>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</si>
  <si>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</si>
  <si>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</si>
  <si>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</si>
  <si>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</si>
  <si>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</si>
  <si>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</si>
  <si>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</si>
  <si>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</si>
  <si>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</si>
  <si>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</si>
  <si>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</si>
  <si>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</si>
  <si>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</si>
  <si>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</si>
  <si>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</si>
  <si>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</si>
  <si>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</si>
  <si>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</si>
  <si>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</si>
  <si>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</si>
  <si>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</si>
  <si>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</si>
  <si>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</si>
  <si>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</si>
  <si>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</si>
  <si>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</si>
  <si>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</si>
  <si>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</si>
  <si>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</si>
  <si>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</si>
  <si>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</si>
  <si>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</si>
  <si>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</si>
  <si>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</si>
  <si>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</si>
  <si>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</si>
  <si>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</si>
  <si>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</si>
  <si>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</si>
  <si>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</si>
  <si>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</si>
  <si>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</si>
  <si>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</si>
  <si>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</si>
  <si>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</si>
  <si>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</si>
  <si>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</si>
  <si>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</si>
  <si>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</si>
  <si>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</si>
  <si>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</si>
  <si>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</si>
  <si>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</si>
  <si>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</si>
  <si>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</si>
  <si>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</si>
  <si>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</si>
  <si>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</si>
  <si>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</si>
  <si>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</si>
  <si>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</si>
  <si>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</si>
  <si>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</si>
  <si>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</si>
  <si>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</si>
  <si>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</si>
  <si>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</si>
  <si>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</si>
  <si>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</si>
  <si>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</si>
  <si>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</si>
  <si>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</si>
  <si>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</si>
  <si>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</si>
  <si>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</si>
  <si>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</si>
  <si>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</si>
  <si>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</si>
  <si>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</si>
  <si>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</si>
  <si>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</si>
  <si>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</si>
  <si>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</si>
  <si>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</si>
  <si>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</si>
  <si>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</si>
  <si>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</si>
  <si>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</si>
  <si>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</si>
  <si>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</si>
  <si>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</si>
  <si>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</si>
  <si>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</si>
  <si>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</si>
  <si>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</si>
  <si>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</si>
  <si>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</si>
  <si>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</si>
  <si>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</si>
  <si>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</si>
  <si>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</si>
  <si>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</si>
  <si>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</si>
  <si>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</si>
  <si>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</si>
  <si>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</si>
  <si>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</si>
  <si>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</si>
  <si>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</si>
  <si>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</si>
  <si>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</si>
  <si>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</si>
  <si>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</si>
  <si>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</si>
  <si>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</si>
  <si>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</si>
  <si>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</si>
  <si>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</si>
  <si>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</si>
  <si>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</si>
  <si>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</si>
  <si>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</si>
  <si>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</si>
  <si>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</si>
  <si>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</si>
  <si>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</si>
  <si>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</si>
  <si>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</si>
  <si>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</si>
  <si>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</si>
  <si>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</si>
  <si>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</si>
  <si>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</si>
  <si>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</si>
  <si>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</si>
  <si>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</si>
  <si>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</si>
  <si>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</si>
  <si>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</si>
  <si>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</si>
  <si>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</si>
  <si>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</si>
  <si>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</si>
  <si>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</si>
  <si>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</si>
  <si>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</si>
  <si>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</si>
  <si>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</si>
  <si>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</si>
  <si>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</si>
  <si>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</si>
  <si>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</si>
  <si>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</si>
  <si>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</si>
  <si>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</si>
  <si>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</si>
  <si>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</si>
  <si>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</si>
  <si>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</si>
  <si>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</si>
  <si>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</si>
  <si>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</si>
  <si>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</si>
  <si>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</si>
  <si>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</si>
  <si>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</si>
  <si>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</si>
  <si>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</si>
  <si>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</si>
  <si>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</si>
  <si>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</si>
  <si>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</si>
  <si>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</si>
  <si>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</si>
  <si>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</si>
  <si>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</si>
  <si>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</si>
  <si>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</si>
  <si>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</si>
  <si>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</si>
  <si>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</si>
  <si>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</si>
  <si>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</si>
  <si>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</si>
  <si>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</si>
  <si>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</si>
  <si>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</si>
  <si>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</si>
  <si>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</si>
  <si>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</si>
  <si>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</si>
  <si>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</si>
  <si>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</si>
  <si>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</si>
  <si>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</si>
  <si>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</si>
  <si>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</si>
  <si>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</si>
  <si>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</si>
  <si>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</si>
  <si>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</si>
  <si>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</si>
  <si>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</si>
  <si>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</si>
  <si>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</si>
  <si>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</si>
  <si>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</si>
  <si>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</si>
  <si>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</si>
  <si>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</si>
  <si>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</si>
  <si>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</si>
  <si>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</si>
  <si>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</si>
  <si>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</si>
  <si>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</si>
  <si>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</si>
  <si>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</si>
  <si>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</si>
  <si>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</si>
  <si>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</si>
  <si>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</si>
  <si>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</si>
  <si>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</si>
  <si>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</si>
  <si>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</si>
  <si>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</si>
  <si>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</si>
  <si>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</si>
  <si>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</si>
  <si>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</si>
  <si>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</si>
  <si>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</si>
  <si>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</si>
  <si>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</si>
  <si>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</si>
  <si>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</si>
  <si>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</si>
  <si>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</si>
  <si>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</si>
  <si>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</si>
  <si>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</si>
  <si>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</si>
  <si>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</si>
  <si>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</si>
  <si>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</si>
  <si>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</si>
  <si>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</si>
  <si>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</si>
  <si>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</si>
  <si>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</si>
  <si>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</si>
  <si>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</si>
  <si>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</si>
  <si>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</si>
  <si>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</si>
  <si>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</si>
  <si>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</si>
  <si>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</si>
  <si>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</si>
  <si>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</si>
  <si>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</si>
  <si>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</si>
  <si>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</si>
  <si>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</si>
  <si>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</si>
  <si>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</si>
  <si>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</si>
  <si>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</si>
  <si>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</si>
  <si>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</si>
  <si>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</si>
  <si>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</si>
  <si>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</si>
  <si>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</si>
  <si>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</si>
  <si>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</si>
  <si>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</si>
  <si>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</si>
  <si>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</si>
  <si>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</si>
  <si>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</si>
  <si>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</si>
  <si>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</si>
  <si>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</si>
  <si>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</si>
  <si>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</si>
  <si>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</si>
  <si>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</si>
  <si>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</si>
  <si>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</si>
  <si>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</si>
  <si>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</si>
  <si>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</si>
  <si>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</si>
  <si>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</si>
  <si>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</si>
  <si>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</si>
  <si>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</si>
  <si>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</si>
  <si>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</si>
  <si>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</si>
  <si>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</si>
  <si>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</si>
  <si>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</si>
  <si>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</si>
  <si>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</si>
  <si>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</si>
  <si>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</si>
  <si>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</si>
  <si>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</si>
  <si>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</si>
  <si>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</si>
  <si>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</si>
  <si>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</si>
  <si>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</si>
  <si>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</si>
  <si>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</si>
  <si>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</si>
  <si>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</si>
  <si>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</si>
  <si>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</si>
  <si>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</si>
  <si>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</si>
  <si>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</si>
  <si>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</si>
  <si>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</si>
  <si>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</si>
  <si>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</si>
  <si>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</si>
  <si>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</si>
  <si>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</si>
  <si>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</si>
  <si>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</si>
  <si>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</si>
  <si>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</si>
  <si>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</si>
  <si>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</si>
  <si>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</si>
  <si>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</si>
  <si>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</si>
  <si>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</si>
  <si>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</si>
  <si>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</si>
  <si>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</si>
  <si>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</si>
  <si>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</si>
  <si>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</si>
  <si>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</si>
  <si>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</si>
  <si>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</si>
  <si>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</si>
  <si>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</si>
  <si>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</si>
  <si>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</si>
  <si>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</si>
  <si>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</si>
  <si>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</si>
  <si>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</si>
  <si>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</si>
  <si>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</si>
  <si>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</si>
  <si>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</si>
  <si>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</si>
  <si>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</si>
  <si>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</si>
  <si>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</si>
  <si>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</si>
  <si>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</si>
  <si>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</si>
  <si>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</si>
  <si>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</si>
  <si>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</si>
  <si>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</si>
  <si>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</si>
  <si>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</si>
  <si>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</si>
  <si>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</si>
  <si>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</si>
  <si>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</si>
  <si>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</si>
  <si>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</si>
  <si>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</si>
  <si>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</si>
  <si>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</si>
  <si>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</si>
  <si>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</si>
  <si>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</si>
  <si>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</si>
  <si>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</si>
  <si>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</si>
  <si>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</si>
  <si>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</si>
  <si>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</si>
  <si>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</si>
  <si>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</si>
  <si>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</si>
  <si>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</si>
  <si>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</si>
  <si>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</si>
  <si>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</si>
  <si>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</si>
  <si>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</si>
  <si>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</si>
  <si>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</si>
  <si>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</si>
  <si>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</si>
  <si>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</si>
  <si>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</si>
  <si>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</si>
  <si>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</si>
  <si>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</si>
  <si>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</si>
  <si>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</si>
  <si>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</si>
  <si>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</si>
  <si>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</si>
  <si>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</si>
  <si>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</si>
  <si>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</si>
  <si>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</si>
  <si>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</si>
  <si>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</si>
  <si>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</si>
  <si>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</si>
  <si>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</si>
  <si>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</si>
  <si>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</si>
  <si>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</si>
  <si>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</si>
  <si>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</si>
  <si>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</si>
  <si>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</si>
  <si>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</si>
  <si>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</si>
  <si>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</si>
  <si>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</si>
  <si>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</si>
  <si>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</si>
  <si>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</si>
  <si>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</si>
  <si>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</si>
  <si>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</si>
  <si>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</si>
  <si>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</si>
  <si>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</si>
  <si>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</si>
  <si>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</si>
  <si>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</si>
  <si>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</si>
  <si>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</si>
  <si>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</si>
  <si>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</si>
  <si>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</si>
  <si>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</si>
  <si>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</si>
  <si>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</si>
  <si>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</si>
  <si>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</si>
  <si>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</si>
  <si>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</si>
  <si>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</si>
  <si>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</si>
  <si>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</si>
  <si>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</si>
  <si>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</si>
  <si>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</si>
  <si>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</si>
  <si>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</si>
  <si>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</si>
  <si>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</si>
  <si>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</si>
  <si>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</si>
  <si>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</si>
  <si>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</si>
  <si>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</si>
  <si>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</si>
  <si>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</si>
  <si>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</si>
  <si>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</si>
  <si>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</si>
  <si>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</si>
  <si>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</si>
  <si>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</si>
  <si>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</si>
  <si>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</si>
  <si>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</si>
  <si>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</si>
  <si>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</si>
  <si>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</si>
  <si>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</si>
  <si>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</si>
  <si>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</si>
  <si>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</si>
  <si>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</si>
  <si>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</si>
  <si>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</si>
  <si>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</si>
  <si>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</si>
  <si>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</si>
  <si>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</si>
  <si>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</si>
  <si>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</si>
  <si>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</si>
  <si>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</si>
  <si>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</si>
  <si>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</si>
  <si>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</si>
  <si>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</si>
  <si>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</si>
  <si>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</si>
  <si>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</si>
  <si>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</si>
  <si>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</si>
  <si>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</si>
  <si>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</si>
  <si>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</si>
  <si>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</si>
  <si>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</si>
  <si>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</si>
  <si>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</si>
  <si>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</si>
  <si>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</si>
  <si>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</si>
  <si>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</si>
  <si>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</si>
  <si>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</si>
  <si>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</si>
  <si>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</si>
  <si>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</si>
  <si>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</si>
  <si>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</si>
  <si>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</si>
  <si>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</si>
  <si>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</si>
  <si>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</si>
  <si>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</si>
  <si>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</si>
  <si>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</si>
  <si>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</si>
  <si>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</si>
  <si>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</si>
  <si>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</si>
  <si>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</si>
  <si>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</si>
  <si>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</si>
  <si>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</si>
  <si>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</si>
  <si>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</si>
  <si>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</si>
  <si>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</si>
  <si>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</si>
  <si>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</si>
  <si>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</si>
  <si>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</si>
  <si>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</si>
  <si>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</si>
  <si>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</si>
  <si>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</si>
  <si>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</si>
  <si>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</si>
  <si>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</si>
  <si>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</si>
  <si>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</si>
  <si>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</si>
  <si>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</si>
  <si>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</si>
  <si>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</si>
  <si>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</si>
  <si>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</si>
  <si>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</si>
  <si>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</si>
  <si>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</si>
  <si>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</si>
  <si>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</si>
  <si>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</si>
  <si>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</si>
  <si>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</si>
  <si>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</si>
  <si>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</si>
  <si>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</si>
  <si>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</si>
  <si>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</si>
  <si>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</si>
  <si>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</si>
  <si>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</si>
  <si>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</si>
  <si>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</si>
  <si>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</si>
  <si>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</si>
  <si>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</si>
  <si>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</si>
  <si>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</si>
  <si>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</si>
  <si>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</si>
  <si>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</si>
  <si>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</si>
  <si>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</si>
  <si>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</si>
  <si>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</si>
  <si>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</si>
  <si>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</si>
  <si>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</si>
  <si>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</si>
  <si>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</si>
  <si>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</si>
  <si>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</si>
  <si>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</si>
  <si>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</si>
  <si>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</si>
  <si>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</si>
  <si>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</si>
  <si>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</si>
  <si>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</si>
  <si>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</si>
  <si>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</si>
  <si>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</si>
  <si>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</si>
  <si>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</si>
  <si>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</si>
  <si>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</si>
  <si>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</si>
  <si>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</si>
  <si>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</si>
  <si>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</si>
  <si>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</si>
  <si>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</si>
  <si>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</si>
  <si>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</si>
  <si>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</si>
  <si>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</si>
  <si>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</si>
  <si>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</si>
  <si>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</si>
  <si>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</si>
  <si>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</si>
  <si>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</si>
  <si>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</si>
  <si>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</si>
  <si>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</si>
  <si>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</si>
  <si>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</si>
  <si>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</si>
  <si>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</si>
  <si>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</si>
  <si>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</si>
  <si>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</si>
  <si>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</si>
  <si>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</si>
  <si>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</si>
  <si>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</si>
  <si>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</si>
  <si>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</si>
  <si>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</si>
  <si>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</si>
  <si>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</si>
  <si>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</si>
  <si>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</si>
  <si>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</si>
  <si>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</si>
  <si>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</si>
  <si>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</si>
  <si>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</si>
  <si>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</si>
  <si>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</si>
  <si>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</si>
  <si>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</si>
  <si>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</si>
  <si>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</si>
  <si>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</si>
  <si>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</si>
  <si>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</si>
  <si>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</si>
  <si>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</si>
  <si>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</si>
  <si>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</si>
  <si>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</si>
  <si>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</si>
  <si>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</si>
  <si>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</si>
  <si>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</si>
  <si>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</si>
  <si>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</si>
  <si>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</si>
  <si>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</si>
  <si>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</si>
  <si>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</si>
  <si>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</si>
  <si>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</si>
  <si>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</si>
  <si>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</si>
  <si>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</si>
  <si>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</si>
  <si>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</si>
  <si>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</si>
  <si>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</si>
  <si>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</si>
  <si>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</si>
  <si>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</si>
  <si>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</si>
  <si>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</si>
  <si>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</si>
  <si>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</si>
  <si>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</si>
  <si>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</si>
  <si>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</si>
  <si>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</si>
  <si>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</si>
  <si>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</si>
  <si>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</si>
  <si>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</si>
  <si>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</si>
  <si>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</si>
  <si>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</si>
  <si>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</si>
  <si>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</si>
  <si>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</si>
  <si>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</si>
  <si>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</si>
  <si>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</si>
  <si>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</si>
  <si>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</si>
  <si>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</si>
  <si>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</si>
  <si>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</si>
  <si>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</si>
  <si>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</si>
  <si>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</si>
  <si>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</si>
  <si>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</si>
  <si>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</si>
  <si>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</si>
  <si>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</si>
  <si>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</si>
  <si>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</si>
  <si>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</si>
  <si>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</si>
  <si>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</si>
  <si>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</si>
  <si>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</si>
  <si>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</si>
  <si>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</si>
  <si>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</si>
  <si>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</si>
  <si>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</si>
  <si>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</si>
  <si>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</si>
  <si>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</si>
  <si>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</si>
  <si>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</si>
  <si>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</si>
  <si>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</si>
  <si>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</si>
  <si>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</si>
  <si>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</si>
  <si>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</si>
  <si>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</si>
  <si>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</si>
  <si>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</si>
  <si>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</si>
  <si>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</si>
  <si>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</si>
  <si>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</si>
  <si>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</si>
  <si>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</si>
  <si>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</si>
  <si>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</si>
  <si>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</si>
  <si>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</si>
  <si>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</si>
  <si>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</si>
  <si>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</si>
  <si>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</si>
  <si>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</si>
  <si>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</si>
  <si>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</si>
  <si>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</si>
  <si>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</si>
  <si>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</si>
  <si>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</si>
  <si>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</si>
  <si>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</si>
  <si>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</si>
  <si>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</si>
  <si>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</si>
  <si>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</si>
  <si>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</si>
  <si>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</si>
  <si>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</si>
  <si>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</si>
  <si>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</si>
  <si>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</si>
  <si>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</si>
  <si>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</si>
  <si>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</si>
  <si>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</si>
  <si>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</si>
  <si>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</si>
  <si>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</si>
  <si>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</si>
  <si>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</si>
  <si>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</si>
  <si>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</si>
  <si>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</si>
  <si>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</si>
  <si>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</si>
  <si>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</si>
  <si>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</si>
  <si>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</si>
  <si>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</si>
  <si>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</si>
  <si>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</si>
  <si>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</si>
  <si>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</si>
  <si>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</si>
  <si>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</si>
  <si>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</si>
  <si>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</si>
  <si>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</si>
  <si>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</si>
  <si>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</si>
  <si>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</si>
  <si>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</si>
  <si>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</si>
  <si>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</si>
  <si>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</si>
  <si>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</si>
  <si>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</si>
  <si>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</si>
  <si>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</si>
  <si>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</si>
  <si>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</si>
  <si>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</si>
  <si>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</si>
  <si>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</si>
  <si>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</si>
  <si>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</si>
  <si>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</si>
  <si>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</si>
  <si>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</si>
  <si>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</si>
  <si>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</si>
  <si>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</si>
  <si>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</si>
  <si>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</si>
  <si>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</si>
  <si>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</si>
  <si>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</si>
  <si>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</si>
  <si>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</si>
  <si>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</si>
  <si>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</si>
  <si>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</si>
  <si>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</si>
  <si>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</si>
  <si>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</si>
  <si>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</si>
  <si>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</si>
  <si>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</si>
  <si>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</si>
  <si>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</si>
  <si>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</si>
  <si>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</si>
  <si>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</si>
  <si>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</si>
  <si>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</si>
  <si>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</si>
  <si>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</si>
  <si>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</si>
  <si>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</si>
  <si>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</si>
  <si>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</si>
  <si>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</si>
  <si>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</si>
  <si>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</si>
  <si>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</si>
  <si>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</si>
  <si>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</si>
  <si>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</si>
  <si>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</si>
  <si>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</si>
  <si>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</si>
  <si>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</si>
  <si>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</si>
  <si>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</si>
  <si>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</si>
  <si>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</si>
  <si>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</si>
  <si>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</si>
  <si>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</si>
  <si>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</si>
  <si>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</si>
  <si>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</si>
  <si>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</si>
  <si>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</si>
  <si>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</si>
  <si>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</si>
  <si>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</si>
  <si>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</si>
  <si>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</si>
  <si>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</si>
  <si>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</si>
  <si>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</si>
  <si>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</si>
  <si>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</si>
  <si>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</si>
  <si>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</si>
  <si>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</si>
  <si>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</si>
  <si>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</si>
  <si>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</si>
  <si>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</si>
  <si>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</si>
  <si>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</si>
  <si>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</si>
  <si>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</si>
  <si>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</si>
  <si>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</si>
  <si>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</si>
  <si>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</si>
  <si>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</si>
  <si>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</si>
  <si>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</si>
  <si>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</si>
  <si>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</si>
  <si>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</si>
  <si>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</si>
  <si>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</si>
  <si>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</si>
  <si>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</si>
  <si>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</si>
  <si>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</si>
  <si>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</si>
  <si>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</si>
  <si>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</si>
  <si>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</si>
  <si>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</si>
  <si>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</si>
  <si>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</si>
  <si>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</si>
  <si>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</si>
  <si>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</si>
  <si>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</si>
  <si>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</si>
  <si>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</si>
  <si>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</si>
  <si>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</si>
  <si>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</si>
  <si>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</si>
  <si>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</si>
  <si>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</si>
  <si>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</si>
  <si>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</si>
  <si>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</si>
  <si>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</si>
  <si>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</si>
  <si>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</si>
  <si>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</si>
  <si>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</si>
  <si>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</si>
  <si>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</si>
  <si>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</si>
  <si>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</si>
  <si>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</si>
  <si>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</si>
  <si>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</si>
  <si>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</si>
  <si>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</si>
  <si>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</si>
  <si>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</si>
  <si>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</si>
  <si>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</si>
  <si>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</si>
  <si>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</si>
  <si>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</si>
  <si>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</si>
  <si>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</si>
  <si>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</si>
  <si>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</si>
  <si>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</si>
  <si>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</si>
  <si>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</si>
  <si>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</si>
  <si>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</si>
  <si>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</si>
  <si>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</si>
  <si>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</si>
  <si>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</si>
  <si>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</si>
  <si>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</si>
  <si>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</si>
  <si>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</si>
  <si>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</si>
  <si>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</si>
  <si>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</si>
  <si>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</si>
  <si>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</si>
  <si>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</si>
  <si>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</si>
  <si>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</si>
  <si>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</si>
  <si>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</si>
  <si>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</si>
  <si>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</si>
  <si>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</si>
  <si>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</si>
  <si>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</si>
  <si>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</si>
  <si>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</si>
  <si>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</si>
  <si>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</si>
  <si>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</si>
  <si>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</si>
  <si>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</si>
  <si>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</si>
  <si>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</si>
  <si>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</si>
  <si>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</si>
  <si>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</si>
  <si>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</si>
  <si>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</si>
  <si>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</si>
  <si>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</si>
  <si>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</si>
  <si>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</si>
  <si>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</si>
  <si>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</si>
  <si>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</si>
  <si>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</si>
  <si>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</si>
  <si>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</si>
  <si>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</si>
  <si>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</si>
  <si>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</si>
  <si>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</si>
  <si>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</si>
  <si>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</si>
  <si>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</si>
  <si>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</si>
  <si>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</si>
  <si>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</si>
  <si>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</si>
  <si>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</si>
  <si>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</si>
  <si>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</si>
  <si>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</si>
  <si>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</si>
  <si>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</si>
  <si>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</si>
  <si>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</si>
  <si>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</si>
  <si>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</si>
  <si>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</si>
  <si>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</si>
  <si>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</si>
  <si>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</si>
  <si>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</si>
  <si>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</si>
  <si>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</si>
  <si>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</si>
  <si>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</si>
  <si>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</si>
  <si>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</si>
  <si>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</si>
  <si>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</si>
  <si>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</si>
  <si>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</si>
  <si>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</si>
  <si>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</si>
  <si>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</si>
  <si>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</si>
  <si>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</si>
  <si>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</si>
  <si>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</si>
  <si>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</si>
  <si>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</si>
  <si>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</si>
  <si>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</si>
  <si>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</si>
  <si>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</si>
  <si>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</si>
  <si>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</si>
  <si>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</si>
  <si>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</si>
  <si>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</si>
  <si>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</si>
  <si>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</si>
  <si>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</si>
  <si>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</si>
  <si>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</si>
  <si>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</si>
  <si>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</si>
  <si>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</si>
  <si>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</si>
  <si>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</si>
  <si>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</si>
  <si>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</si>
  <si>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</si>
  <si>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</si>
  <si>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</si>
  <si>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</si>
  <si>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</si>
  <si>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</si>
  <si>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</si>
  <si>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</si>
  <si>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</si>
  <si>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</si>
  <si>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</si>
  <si>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</si>
  <si>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</si>
  <si>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</si>
  <si>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</si>
  <si>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</si>
  <si>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</si>
  <si>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</si>
  <si>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</si>
  <si>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</si>
  <si>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</si>
  <si>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</si>
  <si>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</si>
  <si>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</si>
  <si>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</si>
  <si>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</si>
  <si>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</si>
  <si>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</si>
  <si>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</si>
  <si>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</si>
  <si>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</si>
  <si>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</si>
  <si>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</si>
  <si>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</si>
  <si>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</si>
  <si>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</si>
  <si>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</si>
  <si>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</si>
  <si>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</si>
  <si>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</si>
  <si>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</si>
  <si>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</si>
  <si>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</si>
  <si>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</si>
  <si>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</si>
  <si>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</si>
  <si>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</si>
  <si>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</si>
  <si>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</si>
  <si>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</si>
  <si>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</si>
  <si>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</si>
  <si>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</si>
  <si>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</si>
  <si>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</si>
  <si>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</si>
  <si>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</si>
  <si>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</si>
  <si>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</si>
  <si>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</si>
  <si>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</si>
  <si>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</si>
  <si>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</si>
  <si>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</si>
  <si>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</si>
  <si>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</si>
  <si>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</si>
  <si>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</si>
  <si>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</si>
  <si>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</si>
  <si>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</si>
  <si>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</si>
  <si>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</si>
  <si>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</si>
  <si>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</si>
  <si>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</si>
  <si>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</si>
  <si>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</si>
  <si>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</si>
  <si>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</si>
  <si>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</si>
  <si>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</si>
  <si>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</si>
  <si>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</si>
  <si>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</si>
  <si>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</si>
  <si>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</si>
  <si>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</si>
  <si>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</si>
  <si>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</si>
  <si>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</si>
  <si>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</si>
  <si>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</si>
  <si>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</si>
  <si>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</si>
  <si>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</si>
  <si>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</si>
  <si>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</si>
  <si>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</si>
  <si>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</si>
  <si>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</si>
  <si>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</si>
  <si>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</si>
  <si>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</si>
  <si>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</si>
  <si>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</si>
  <si>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</si>
  <si>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</si>
  <si>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</si>
  <si>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</si>
  <si>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</si>
  <si>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</si>
  <si>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</si>
  <si>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</si>
  <si>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</si>
  <si>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</si>
  <si>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</si>
  <si>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</si>
  <si>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</si>
  <si>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</si>
  <si>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</si>
  <si>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</si>
  <si>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</si>
  <si>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</si>
  <si>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</si>
  <si>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</si>
  <si>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</si>
  <si>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</si>
  <si>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</si>
  <si>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</si>
  <si>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</si>
  <si>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</si>
  <si>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</si>
  <si>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</si>
  <si>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</si>
  <si>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</si>
  <si>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</si>
  <si>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</si>
  <si>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</si>
  <si>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</si>
  <si>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</si>
  <si>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</si>
  <si>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</si>
  <si>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</si>
  <si>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</si>
  <si>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</si>
  <si>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</si>
  <si>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</si>
  <si>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</si>
  <si>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</si>
  <si>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</si>
  <si>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</si>
  <si>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</si>
  <si>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</si>
  <si>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</si>
  <si>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</si>
  <si>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</si>
  <si>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</si>
  <si>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</si>
  <si>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</si>
  <si>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</si>
  <si>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</si>
  <si>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</si>
  <si>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</si>
  <si>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</si>
  <si>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</si>
  <si>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</si>
  <si>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</si>
  <si>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</si>
  <si>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</si>
  <si>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</si>
  <si>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</si>
  <si>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</si>
  <si>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</si>
  <si>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</si>
  <si>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</si>
  <si>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</si>
  <si>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</si>
  <si>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</si>
  <si>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</si>
  <si>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</si>
  <si>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</si>
  <si>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</si>
  <si>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</si>
  <si>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</si>
  <si>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</si>
  <si>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</si>
  <si>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</si>
  <si>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</si>
  <si>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</si>
  <si>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</si>
  <si>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</si>
  <si>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</si>
  <si>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</si>
  <si>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</si>
  <si>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</si>
  <si>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</si>
  <si>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</si>
  <si>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</si>
  <si>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</si>
  <si>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</si>
  <si>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</si>
  <si>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</si>
  <si>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</si>
  <si>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</si>
  <si>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</si>
  <si>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</si>
  <si>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</si>
  <si>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</si>
  <si>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</si>
  <si>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</si>
  <si>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</si>
  <si>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</si>
  <si>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</si>
  <si>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</si>
  <si>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</si>
  <si>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</si>
  <si>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</si>
  <si>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</si>
  <si>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</si>
  <si>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</si>
  <si>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</si>
  <si>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</si>
  <si>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</si>
  <si>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</si>
  <si>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</si>
  <si>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</si>
  <si>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</si>
  <si>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</si>
  <si>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</si>
  <si>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</si>
  <si>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</si>
  <si>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</si>
  <si>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</si>
  <si>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</si>
  <si>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</si>
  <si>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</si>
  <si>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</si>
  <si>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</si>
  <si>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</si>
  <si>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</si>
  <si>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</si>
  <si>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</si>
  <si>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</si>
  <si>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</si>
  <si>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</si>
  <si>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</si>
  <si>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</si>
  <si>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</si>
  <si>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</si>
  <si>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</si>
  <si>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</si>
  <si>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</si>
  <si>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</si>
  <si>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</si>
  <si>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</si>
  <si>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</si>
  <si>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</si>
  <si>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</si>
  <si>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</si>
  <si>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</si>
  <si>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</si>
  <si>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</si>
  <si>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</si>
  <si>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</si>
  <si>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</si>
  <si>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</si>
  <si>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</si>
  <si>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</si>
  <si>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</si>
  <si>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</si>
  <si>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</si>
  <si>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</si>
  <si>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</si>
  <si>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</si>
  <si>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</si>
  <si>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</si>
  <si>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</si>
  <si>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</si>
  <si>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</si>
  <si>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</si>
  <si>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</si>
  <si>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</si>
  <si>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</si>
  <si>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</si>
  <si>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</si>
  <si>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</si>
  <si>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</si>
  <si>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</si>
  <si>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</si>
  <si>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</si>
  <si>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</si>
  <si>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</si>
  <si>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</si>
  <si>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</si>
  <si>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</si>
  <si>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</si>
  <si>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</si>
  <si>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</si>
  <si>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</si>
  <si>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</si>
  <si>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</si>
  <si>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</si>
  <si>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</si>
  <si>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</si>
  <si>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</si>
  <si>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</si>
  <si>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</si>
  <si>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</si>
  <si>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</si>
  <si>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</si>
  <si>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</si>
  <si>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</si>
  <si>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</si>
  <si>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</si>
  <si>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</si>
  <si>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</si>
  <si>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</si>
  <si>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</si>
  <si>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</si>
  <si>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</si>
  <si>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</si>
  <si>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</si>
  <si>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</si>
  <si>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</si>
  <si>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</si>
  <si>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</si>
  <si>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</si>
  <si>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</si>
  <si>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</si>
  <si>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</si>
  <si>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</si>
  <si>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</si>
  <si>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</si>
  <si>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</si>
  <si>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</si>
  <si>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</si>
  <si>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</si>
  <si>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</si>
  <si>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</si>
  <si>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</si>
  <si>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</si>
  <si>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</si>
  <si>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</si>
  <si>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</si>
  <si>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</si>
  <si>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</si>
  <si>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</si>
  <si>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</si>
  <si>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</si>
  <si>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</si>
  <si>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</si>
  <si>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</si>
  <si>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</si>
  <si>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</si>
  <si>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</si>
  <si>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</si>
  <si>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</si>
  <si>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</si>
  <si>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</si>
  <si>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</si>
  <si>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</si>
  <si>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</si>
  <si>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</si>
  <si>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</si>
  <si>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</si>
  <si>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</si>
  <si>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</si>
  <si>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</si>
  <si>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</si>
  <si>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</si>
  <si>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</si>
  <si>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</si>
  <si>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</si>
  <si>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</si>
  <si>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</si>
  <si>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</si>
  <si>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</si>
  <si>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</si>
  <si>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</si>
  <si>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</si>
  <si>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</si>
  <si>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</si>
  <si>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</si>
  <si>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</si>
  <si>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</si>
  <si>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</si>
  <si>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</si>
  <si>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</si>
  <si>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</si>
  <si>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</si>
  <si>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</si>
  <si>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</si>
  <si>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</si>
  <si>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</si>
  <si>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</si>
  <si>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</si>
  <si>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</si>
  <si>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</si>
  <si>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</si>
  <si>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</si>
  <si>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</si>
  <si>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</si>
  <si>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</si>
  <si>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</si>
  <si>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</si>
  <si>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</si>
  <si>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</si>
  <si>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</si>
  <si>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</si>
  <si>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</si>
  <si>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</si>
  <si>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</si>
  <si>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</si>
  <si>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</si>
  <si>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</si>
  <si>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</si>
  <si>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</si>
  <si>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</si>
  <si>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</si>
  <si>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</si>
  <si>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</si>
  <si>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</si>
  <si>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</si>
  <si>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</si>
  <si>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</si>
  <si>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</si>
  <si>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</si>
  <si>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</si>
  <si>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</si>
  <si>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</si>
  <si>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</si>
  <si>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</si>
  <si>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</si>
  <si>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</si>
  <si>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</si>
  <si>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</si>
  <si>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</si>
  <si>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</si>
  <si>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</si>
  <si>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</si>
  <si>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</si>
  <si>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</si>
  <si>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</si>
  <si>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</si>
  <si>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</si>
  <si>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</si>
  <si>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</si>
  <si>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</si>
  <si>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</si>
  <si>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</si>
  <si>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</si>
  <si>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</si>
  <si>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</si>
  <si>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</si>
  <si>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</si>
  <si>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</si>
  <si>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</si>
  <si>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</si>
  <si>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</si>
  <si>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</si>
  <si>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</si>
  <si>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</si>
  <si>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</si>
  <si>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</si>
  <si>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</si>
  <si>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</si>
  <si>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</si>
  <si>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</si>
  <si>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</si>
  <si>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</si>
  <si>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</si>
  <si>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</si>
  <si>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</si>
  <si>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</si>
  <si>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</si>
  <si>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</si>
  <si>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</si>
  <si>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</si>
  <si>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</si>
  <si>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</si>
  <si>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</si>
  <si>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</si>
  <si>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</si>
  <si>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</si>
  <si>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</si>
  <si>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</si>
  <si>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</si>
  <si>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</si>
  <si>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</si>
  <si>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</si>
  <si>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</si>
  <si>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</si>
  <si>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</si>
  <si>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</si>
  <si>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</si>
  <si>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</si>
  <si>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</si>
  <si>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</si>
  <si>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</si>
  <si>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</si>
  <si>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</si>
  <si>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</si>
  <si>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</si>
  <si>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</si>
  <si>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</si>
  <si>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</si>
  <si>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</si>
  <si>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</si>
  <si>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</si>
  <si>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</si>
  <si>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</si>
  <si>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</si>
  <si>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</si>
  <si>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</si>
  <si>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</si>
  <si>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</si>
  <si>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</si>
  <si>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</si>
  <si>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</si>
  <si>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</si>
  <si>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</si>
  <si>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</si>
  <si>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</si>
  <si>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</si>
  <si>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</si>
  <si>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</si>
  <si>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</si>
  <si>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</si>
  <si>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</si>
  <si>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</si>
  <si>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</si>
  <si>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</si>
  <si>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</si>
  <si>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</si>
  <si>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</si>
  <si>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</si>
  <si>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</si>
  <si>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</si>
  <si>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</si>
  <si>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</si>
  <si>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</si>
  <si>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</si>
  <si>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</si>
  <si>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</si>
  <si>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</si>
  <si>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</si>
  <si>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</si>
  <si>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</si>
  <si>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</si>
  <si>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</si>
  <si>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</si>
  <si>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</si>
  <si>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</si>
  <si>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</si>
  <si>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</si>
  <si>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</si>
  <si>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</si>
  <si>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</si>
  <si>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</si>
  <si>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</si>
  <si>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</si>
  <si>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</si>
  <si>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</si>
  <si>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</si>
  <si>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</si>
  <si>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</si>
  <si>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</si>
  <si>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</si>
  <si>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</si>
  <si>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</si>
  <si>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</si>
  <si>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</si>
  <si>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</si>
  <si>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</si>
  <si>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</si>
  <si>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</si>
  <si>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</si>
  <si>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</si>
  <si>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</si>
  <si>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</si>
  <si>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</si>
  <si>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</si>
  <si>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</si>
  <si>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</si>
  <si>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</si>
  <si>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</si>
  <si>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</si>
  <si>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</si>
  <si>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</si>
  <si>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</si>
  <si>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</si>
  <si>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</si>
  <si>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</si>
  <si>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</si>
  <si>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</si>
  <si>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</si>
  <si>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</si>
  <si>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</si>
  <si>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</si>
  <si>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</si>
  <si>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</si>
  <si>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</si>
  <si>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</si>
  <si>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</si>
  <si>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</si>
  <si>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</si>
  <si>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</si>
  <si>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</si>
  <si>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</si>
  <si>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</si>
  <si>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</si>
  <si>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</si>
  <si>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</si>
  <si>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</si>
  <si>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</si>
  <si>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</si>
  <si>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</si>
  <si>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</si>
  <si>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</si>
  <si>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</si>
  <si>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</si>
  <si>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</si>
  <si>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</si>
  <si>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</si>
  <si>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</si>
  <si>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</si>
  <si>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</si>
  <si>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</si>
  <si>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</si>
  <si>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</si>
  <si>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</si>
  <si>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</si>
  <si>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</si>
  <si>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</si>
  <si>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</si>
  <si>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</si>
  <si>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</si>
  <si>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</si>
  <si>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</si>
  <si>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</si>
  <si>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</si>
  <si>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</si>
  <si>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</si>
  <si>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</si>
  <si>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</si>
  <si>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</si>
  <si>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</si>
  <si>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</si>
  <si>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</si>
  <si>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</si>
  <si>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</si>
  <si>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</si>
  <si>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</si>
  <si>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</si>
  <si>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</si>
  <si>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</si>
  <si>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</si>
  <si>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</si>
  <si>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</si>
  <si>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</si>
  <si>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</si>
  <si>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</si>
  <si>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</si>
  <si>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</si>
  <si>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</si>
  <si>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</si>
  <si>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</si>
  <si>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</si>
  <si>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</si>
  <si>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</si>
  <si>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</si>
  <si>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</si>
  <si>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</si>
  <si>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</si>
  <si>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</si>
  <si>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</si>
  <si>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</si>
  <si>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</si>
  <si>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</si>
  <si>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</si>
  <si>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</si>
  <si>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</si>
  <si>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</si>
  <si>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</si>
  <si>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</si>
  <si>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</si>
  <si>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</si>
  <si>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</si>
  <si>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</si>
  <si>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</si>
  <si>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</si>
  <si>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</si>
  <si>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</si>
  <si>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</si>
  <si>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</si>
  <si>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</si>
  <si>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</si>
  <si>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</si>
  <si>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</si>
  <si>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</si>
  <si>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</si>
  <si>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</si>
  <si>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</si>
  <si>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</si>
  <si>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</si>
  <si>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</si>
  <si>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</si>
  <si>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</si>
  <si>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</si>
  <si>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</si>
  <si>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</si>
  <si>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</si>
  <si>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</si>
  <si>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</si>
  <si>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</si>
  <si>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</si>
  <si>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</si>
  <si>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</si>
  <si>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</si>
  <si>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</si>
  <si>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</si>
  <si>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</si>
  <si>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</si>
  <si>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</si>
  <si>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</si>
  <si>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</si>
  <si>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</si>
  <si>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</si>
  <si>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</si>
  <si>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</si>
  <si>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</si>
  <si>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</si>
  <si>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</si>
  <si>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</si>
  <si>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</si>
  <si>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</si>
  <si>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</si>
  <si>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</si>
  <si>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</si>
  <si>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</si>
  <si>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</si>
  <si>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</si>
  <si>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</si>
  <si>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</si>
  <si>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</si>
  <si>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</si>
  <si>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</si>
  <si>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</si>
  <si>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</si>
  <si>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</si>
  <si>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</si>
  <si>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</si>
  <si>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</si>
  <si>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</si>
  <si>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</si>
  <si>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</si>
  <si>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</si>
  <si>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</si>
  <si>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</si>
  <si>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</si>
  <si>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</si>
  <si>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</si>
  <si>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</si>
  <si>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</si>
  <si>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</si>
  <si>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</si>
  <si>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</si>
  <si>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</si>
  <si>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</si>
  <si>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</si>
  <si>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</si>
  <si>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</si>
  <si>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</si>
  <si>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</si>
  <si>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</si>
  <si>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</si>
  <si>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</si>
  <si>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</si>
  <si>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</si>
  <si>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</si>
  <si>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</si>
  <si>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</si>
  <si>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</si>
  <si>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</si>
  <si>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</si>
  <si>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</si>
  <si>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</si>
  <si>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</si>
  <si>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</si>
  <si>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</si>
  <si>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</si>
  <si>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</si>
  <si>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</si>
  <si>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</si>
  <si>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</si>
  <si>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</si>
  <si>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</si>
  <si>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</si>
  <si>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</si>
  <si>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</si>
  <si>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</si>
  <si>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</si>
  <si>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</si>
  <si>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</si>
  <si>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</si>
  <si>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</si>
  <si>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</si>
  <si>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</si>
  <si>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</si>
  <si>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</si>
  <si>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</si>
  <si>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</si>
  <si>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</si>
  <si>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</si>
  <si>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</si>
  <si>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</si>
  <si>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</si>
  <si>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</si>
  <si>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</si>
  <si>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</si>
  <si>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</si>
  <si>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</si>
  <si>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</si>
  <si>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</si>
  <si>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</si>
  <si>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</si>
  <si>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</si>
  <si>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</si>
  <si>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</si>
  <si>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</si>
  <si>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</si>
  <si>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</si>
  <si>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</si>
  <si>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</si>
  <si>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</si>
  <si>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</si>
  <si>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</si>
  <si>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</si>
  <si>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</si>
  <si>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</si>
  <si>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</si>
  <si>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</si>
  <si>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</si>
  <si>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</si>
  <si>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</si>
  <si>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</si>
  <si>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</si>
  <si>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</si>
  <si>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</si>
  <si>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</si>
  <si>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</si>
  <si>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</si>
  <si>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</si>
  <si>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</si>
  <si>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</si>
  <si>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</si>
  <si>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</si>
  <si>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</si>
  <si>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</si>
  <si>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</si>
  <si>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</si>
  <si>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</si>
  <si>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</si>
  <si>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</si>
  <si>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</si>
  <si>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</si>
  <si>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</si>
  <si>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</si>
  <si>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</si>
  <si>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</si>
  <si>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</si>
  <si>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</si>
  <si>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</si>
  <si>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</si>
  <si>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</si>
  <si>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</si>
  <si>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</si>
  <si>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</si>
  <si>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</si>
  <si>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</si>
  <si>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</si>
  <si>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</si>
  <si>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</si>
  <si>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</si>
  <si>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</si>
  <si>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</si>
  <si>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</si>
  <si>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</si>
  <si>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</si>
  <si>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</si>
  <si>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</si>
  <si>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</si>
  <si>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</si>
  <si>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</si>
  <si>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</si>
  <si>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</si>
  <si>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</si>
  <si>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</si>
  <si>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</si>
  <si>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</si>
  <si>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</si>
  <si>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</si>
  <si>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</si>
  <si>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</si>
  <si>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</si>
  <si>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</si>
  <si>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</si>
  <si>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</si>
  <si>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</si>
  <si>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</si>
  <si>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</si>
  <si>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</si>
  <si>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</si>
  <si>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</si>
  <si>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</si>
  <si>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</si>
  <si>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</si>
  <si>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</si>
  <si>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</si>
  <si>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</si>
  <si>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</si>
  <si>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</si>
  <si>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</si>
  <si>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</si>
  <si>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</si>
  <si>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</si>
  <si>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</si>
  <si>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</si>
  <si>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</si>
  <si>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</si>
  <si>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</si>
  <si>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</si>
  <si>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</si>
  <si>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</si>
  <si>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</si>
  <si>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</si>
  <si>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</si>
  <si>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</si>
  <si>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</si>
  <si>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</si>
  <si>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</si>
  <si>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</si>
  <si>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</si>
  <si>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</si>
  <si>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</si>
  <si>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</si>
  <si>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</si>
  <si>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</si>
  <si>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</si>
  <si>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</si>
  <si>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</si>
  <si>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</si>
  <si>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</si>
  <si>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</si>
  <si>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</si>
  <si>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</si>
  <si>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</si>
  <si>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</si>
  <si>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</si>
  <si>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</si>
  <si>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</si>
  <si>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</si>
  <si>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</si>
  <si>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</si>
  <si>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</si>
  <si>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</si>
  <si>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</si>
  <si>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</si>
  <si>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</si>
  <si>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</si>
  <si>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</si>
  <si>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</si>
  <si>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</si>
  <si>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</si>
  <si>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</si>
  <si>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</si>
  <si>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</si>
  <si>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</si>
  <si>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</si>
  <si>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</si>
  <si>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</si>
  <si>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</si>
  <si>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</si>
  <si>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</si>
  <si>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</si>
  <si>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</si>
  <si>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</si>
  <si>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</si>
  <si>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</si>
  <si>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</si>
  <si>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</si>
  <si>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</si>
  <si>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</si>
  <si>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</si>
  <si>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</si>
  <si>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</si>
  <si>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</si>
  <si>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</si>
  <si>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</si>
  <si>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</si>
  <si>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</si>
  <si>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</si>
  <si>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</si>
  <si>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</si>
  <si>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</si>
  <si>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</si>
  <si>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</si>
  <si>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</si>
  <si>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</si>
  <si>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</si>
  <si>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</si>
  <si>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</si>
  <si>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</si>
  <si>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</si>
  <si>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</si>
  <si>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</si>
  <si>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</si>
  <si>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</si>
  <si>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</si>
  <si>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</si>
  <si>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</si>
  <si>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</si>
  <si>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</si>
  <si>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</si>
  <si>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</si>
  <si>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</si>
  <si>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</si>
  <si>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</si>
  <si>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</si>
  <si>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</si>
  <si>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</si>
  <si>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</si>
  <si>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</si>
  <si>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</si>
  <si>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</si>
  <si>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</si>
  <si>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</si>
  <si>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</si>
  <si>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</si>
  <si>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</si>
  <si>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</si>
  <si>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</si>
  <si>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</si>
  <si>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</si>
  <si>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</si>
  <si>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</si>
  <si>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</si>
  <si>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</si>
  <si>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</si>
  <si>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</si>
  <si>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</si>
  <si>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</si>
  <si>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</si>
  <si>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</si>
  <si>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</si>
  <si>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</si>
  <si>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</si>
  <si>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</si>
  <si>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</si>
  <si>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</si>
  <si>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</si>
  <si>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</si>
  <si>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</si>
  <si>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</si>
  <si>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</si>
  <si>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</si>
  <si>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</si>
  <si>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</si>
  <si>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</si>
  <si>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</si>
  <si>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</si>
  <si>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</si>
  <si>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</si>
  <si>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</si>
  <si>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</si>
  <si>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</si>
  <si>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</si>
  <si>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</si>
  <si>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</si>
  <si>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</si>
  <si>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</si>
  <si>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</si>
  <si>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</si>
  <si>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</si>
  <si>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</si>
  <si>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</si>
  <si>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</si>
  <si>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</si>
  <si>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</si>
  <si>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</si>
  <si>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</si>
  <si>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</si>
  <si>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</si>
  <si>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</si>
  <si>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</si>
  <si>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</si>
  <si>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</si>
  <si>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</si>
  <si>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</si>
  <si>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</si>
  <si>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</si>
  <si>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</si>
  <si>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</si>
  <si>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</si>
  <si>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</si>
  <si>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</si>
  <si>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</si>
  <si>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</si>
  <si>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</si>
  <si>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</si>
  <si>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</si>
  <si>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</si>
  <si>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</si>
  <si>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</si>
  <si>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</si>
  <si>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</si>
  <si>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</si>
  <si>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</si>
  <si>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</si>
  <si>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</si>
  <si>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</si>
  <si>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</si>
  <si>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</si>
  <si>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</si>
  <si>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</si>
  <si>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</si>
  <si>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</si>
  <si>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</si>
  <si>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</si>
  <si>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</si>
  <si>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</si>
  <si>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</si>
  <si>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</si>
  <si>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</si>
  <si>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</si>
  <si>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</si>
  <si>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</si>
  <si>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</si>
  <si>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</si>
  <si>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</si>
  <si>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</si>
  <si>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</si>
  <si>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</si>
  <si>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</si>
  <si>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</si>
  <si>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</si>
  <si>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</si>
  <si>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</si>
  <si>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</si>
  <si>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</si>
  <si>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</si>
  <si>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</si>
  <si>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</si>
  <si>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</si>
  <si>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</si>
  <si>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</si>
  <si>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</si>
  <si>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</si>
  <si>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</si>
  <si>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</si>
  <si>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</si>
  <si>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</si>
  <si>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</si>
  <si>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</si>
  <si>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</si>
  <si>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</si>
  <si>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</si>
  <si>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</si>
  <si>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</si>
  <si>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</si>
  <si>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</si>
  <si>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</si>
  <si>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</si>
  <si>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</si>
  <si>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</si>
  <si>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</si>
  <si>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</si>
  <si>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</si>
  <si>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</si>
  <si>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</si>
  <si>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</si>
  <si>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</si>
  <si>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</si>
  <si>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</si>
  <si>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</si>
  <si>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</si>
  <si>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</si>
  <si>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</si>
  <si>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</si>
  <si>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</si>
  <si>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</si>
  <si>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</si>
  <si>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</si>
  <si>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</si>
  <si>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</si>
  <si>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</si>
  <si>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</si>
  <si>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</si>
  <si>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</si>
  <si>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</si>
  <si>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</si>
  <si>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</si>
  <si>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</si>
  <si>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</si>
  <si>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</si>
  <si>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</si>
  <si>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</si>
  <si>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</si>
  <si>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</si>
  <si>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</si>
  <si>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</si>
  <si>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</si>
  <si>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</si>
  <si>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</si>
  <si>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</si>
  <si>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</si>
  <si>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</si>
  <si>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</si>
  <si>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</si>
  <si>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</si>
  <si>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</si>
  <si>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</si>
  <si>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</si>
  <si>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</si>
  <si>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</si>
  <si>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</si>
  <si>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</si>
  <si>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</si>
  <si>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</si>
  <si>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</si>
  <si>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</si>
  <si>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</si>
  <si>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</si>
  <si>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</si>
  <si>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</si>
  <si>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</si>
  <si>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</si>
  <si>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</si>
  <si>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</si>
  <si>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</si>
  <si>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</si>
  <si>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</si>
  <si>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</si>
  <si>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</si>
  <si>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</si>
  <si>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</si>
  <si>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</si>
  <si>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</si>
  <si>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</si>
  <si>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</si>
  <si>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</si>
  <si>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</si>
  <si>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</si>
  <si>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</si>
  <si>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</si>
  <si>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</si>
  <si>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</si>
  <si>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</si>
  <si>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</si>
  <si>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</si>
  <si>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</si>
  <si>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</si>
  <si>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</si>
  <si>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</si>
  <si>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</si>
  <si>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</si>
  <si>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</si>
  <si>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</si>
  <si>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</si>
  <si>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</si>
  <si>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</si>
  <si>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</si>
  <si>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</si>
  <si>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</si>
  <si>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</si>
  <si>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</si>
  <si>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</si>
  <si>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</si>
  <si>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</si>
  <si>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</si>
  <si>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</si>
  <si>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</si>
  <si>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</si>
  <si>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</si>
  <si>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</si>
  <si>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</si>
  <si>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</si>
  <si>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</si>
  <si>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</si>
  <si>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</si>
  <si>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</si>
  <si>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</si>
  <si>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</si>
  <si>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</si>
  <si>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</si>
  <si>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</si>
  <si>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</si>
  <si>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</si>
  <si>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</si>
  <si>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</si>
  <si>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</si>
  <si>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</si>
  <si>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</si>
  <si>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</si>
  <si>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</si>
  <si>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</si>
  <si>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</si>
  <si>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</si>
  <si>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</si>
  <si>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</si>
  <si>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</si>
  <si>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</si>
  <si>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</si>
  <si>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</si>
  <si>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</si>
  <si>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</si>
  <si>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</si>
  <si>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</si>
  <si>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</si>
  <si>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</si>
  <si>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</si>
  <si>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</si>
  <si>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</si>
  <si>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</si>
  <si>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</si>
  <si>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</si>
  <si>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</si>
  <si>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</si>
  <si>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</si>
  <si>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</si>
  <si>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</si>
  <si>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</si>
  <si>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</si>
  <si>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</si>
  <si>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</si>
  <si>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</si>
  <si>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</si>
  <si>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</si>
  <si>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</si>
  <si>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</si>
  <si>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</si>
  <si>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</si>
  <si>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</si>
  <si>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</si>
  <si>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</si>
  <si>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</si>
  <si>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</si>
  <si>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</si>
  <si>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</si>
  <si>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</si>
  <si>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</si>
  <si>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</si>
  <si>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</si>
  <si>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</si>
  <si>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</si>
  <si>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</si>
  <si>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</si>
  <si>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</si>
  <si>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</si>
  <si>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</si>
  <si>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</si>
  <si>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</si>
  <si>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</si>
  <si>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</si>
  <si>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</si>
  <si>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</si>
  <si>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</si>
  <si>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</si>
  <si>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</si>
  <si>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</si>
  <si>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</si>
  <si>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</si>
  <si>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</si>
  <si>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</si>
  <si>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</si>
  <si>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</si>
  <si>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</si>
  <si>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</si>
  <si>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</si>
  <si>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</si>
  <si>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</si>
  <si>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</si>
  <si>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</si>
  <si>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</si>
  <si>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</si>
  <si>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</si>
  <si>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</si>
  <si>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</si>
  <si>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</si>
  <si>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</si>
  <si>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</si>
  <si>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</si>
  <si>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</si>
  <si>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</si>
  <si>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</si>
  <si>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</si>
  <si>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</si>
  <si>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</si>
  <si>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</si>
  <si>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</si>
  <si>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</si>
  <si>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</si>
  <si>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</si>
  <si>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</si>
  <si>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</si>
  <si>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</si>
  <si>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</si>
  <si>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</si>
  <si>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</si>
  <si>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</si>
  <si>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</si>
  <si>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</si>
  <si>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</si>
  <si>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</si>
  <si>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</si>
  <si>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</si>
  <si>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</si>
  <si>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</si>
  <si>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</si>
  <si>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</si>
  <si>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</si>
  <si>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</si>
  <si>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</si>
  <si>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</si>
  <si>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</si>
  <si>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</si>
  <si>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</si>
  <si>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</si>
  <si>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</si>
  <si>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</si>
  <si>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</si>
  <si>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</si>
  <si>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</si>
  <si>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</si>
  <si>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</si>
  <si>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</si>
  <si>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</si>
  <si>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</si>
  <si>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</si>
  <si>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</si>
  <si>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</si>
  <si>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</si>
  <si>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</si>
  <si>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</si>
  <si>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</si>
  <si>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</si>
  <si>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</si>
  <si>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</si>
  <si>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</si>
  <si>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</si>
  <si>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</si>
  <si>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</si>
  <si>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</si>
  <si>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</si>
  <si>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</si>
  <si>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</si>
  <si>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</si>
  <si>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</si>
  <si>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</si>
  <si>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</si>
  <si>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</si>
  <si>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</si>
  <si>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</si>
  <si>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</si>
  <si>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</si>
  <si>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</si>
  <si>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</si>
  <si>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</si>
  <si>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</si>
  <si>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</si>
  <si>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</si>
  <si>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</si>
  <si>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</si>
  <si>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</si>
  <si>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</si>
  <si>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</si>
  <si>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</si>
  <si>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</si>
  <si>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</si>
  <si>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</si>
  <si>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</si>
  <si>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</si>
  <si>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</si>
  <si>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</si>
  <si>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</si>
  <si>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</si>
  <si>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</si>
  <si>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</si>
  <si>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</si>
  <si>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</si>
  <si>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</si>
  <si>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</si>
  <si>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</si>
  <si>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</si>
  <si>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</si>
  <si>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</si>
  <si>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</si>
  <si>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</si>
  <si>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</si>
  <si>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</si>
  <si>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</si>
  <si>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</si>
  <si>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</si>
  <si>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</si>
  <si>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</si>
  <si>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</si>
  <si>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</si>
  <si>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</si>
  <si>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</si>
  <si>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</si>
  <si>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</si>
  <si>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</si>
  <si>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</si>
  <si>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</si>
  <si>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</si>
  <si>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</si>
  <si>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</si>
  <si>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</si>
  <si>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</si>
  <si>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</si>
  <si>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</si>
  <si>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</si>
  <si>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</si>
  <si>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</si>
  <si>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</si>
  <si>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</si>
  <si>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</si>
  <si>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</si>
  <si>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</si>
  <si>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</si>
  <si>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</si>
  <si>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</si>
  <si>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</si>
  <si>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</si>
  <si>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</si>
  <si>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</si>
  <si>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</si>
  <si>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</si>
  <si>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</si>
  <si>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</si>
  <si>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</si>
  <si>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</si>
  <si>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</si>
  <si>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</si>
  <si>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</si>
  <si>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</si>
  <si>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</si>
  <si>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</si>
  <si>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</si>
  <si>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</si>
  <si>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</si>
  <si>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</si>
  <si>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</si>
  <si>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</si>
  <si>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</si>
  <si>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</si>
  <si>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</si>
  <si>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</si>
  <si>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</si>
  <si>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</si>
  <si>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</si>
  <si>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</si>
  <si>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</si>
  <si>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</si>
  <si>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</si>
  <si>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</si>
  <si>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</si>
  <si>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</si>
  <si>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</si>
  <si>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</si>
  <si>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</si>
  <si>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</si>
  <si>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</si>
  <si>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</si>
  <si>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</si>
  <si>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</si>
  <si>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</si>
  <si>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</si>
  <si>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</si>
  <si>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</si>
  <si>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</si>
  <si>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</si>
  <si>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</si>
  <si>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</si>
  <si>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</si>
  <si>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</si>
  <si>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</si>
  <si>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</si>
  <si>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</si>
  <si>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</si>
  <si>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</si>
  <si>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</si>
  <si>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</si>
  <si>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</si>
  <si>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</si>
  <si>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</si>
  <si>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</si>
  <si>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</si>
  <si>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</si>
  <si>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</si>
  <si>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</si>
  <si>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</si>
  <si>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</si>
  <si>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</si>
  <si>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</si>
  <si>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</si>
  <si>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</si>
  <si>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</si>
  <si>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</si>
  <si>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</si>
  <si>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</si>
  <si>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</si>
  <si>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</si>
  <si>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</si>
  <si>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</si>
  <si>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</si>
  <si>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</si>
  <si>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</si>
  <si>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</si>
  <si>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</si>
  <si>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</si>
  <si>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</si>
  <si>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</si>
  <si>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</si>
  <si>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</si>
  <si>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</si>
  <si>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</si>
  <si>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</si>
  <si>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</si>
  <si>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</si>
  <si>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</si>
  <si>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</si>
  <si>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</si>
  <si>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</si>
  <si>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</si>
  <si>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</si>
  <si>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</si>
  <si>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</si>
  <si>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</si>
  <si>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</si>
  <si>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</si>
  <si>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</si>
  <si>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</si>
  <si>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</si>
  <si>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</si>
  <si>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</si>
  <si>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</si>
  <si>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</si>
  <si>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</si>
  <si>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</si>
  <si>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</si>
  <si>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</si>
  <si>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</si>
  <si>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</si>
  <si>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</si>
  <si>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</si>
  <si>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</si>
  <si>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</si>
  <si>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</si>
  <si>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</si>
  <si>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</si>
  <si>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</si>
  <si>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</si>
  <si>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</si>
  <si>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</si>
  <si>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</si>
  <si>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</si>
  <si>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</si>
  <si>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</si>
  <si>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</si>
  <si>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</si>
  <si>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</si>
  <si>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</si>
  <si>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</si>
  <si>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</si>
  <si>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</si>
  <si>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</si>
  <si>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</si>
  <si>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</si>
  <si>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</si>
  <si>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</si>
  <si>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</si>
  <si>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</si>
  <si>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</si>
  <si>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</si>
  <si>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</si>
  <si>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</si>
  <si>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</si>
  <si>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</si>
  <si>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</si>
  <si>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</si>
  <si>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</si>
  <si>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</si>
  <si>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</si>
  <si>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</si>
  <si>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</si>
  <si>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</si>
  <si>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</si>
  <si>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</si>
  <si>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</si>
  <si>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</si>
  <si>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</si>
  <si>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</si>
  <si>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</si>
  <si>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</si>
  <si>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</si>
  <si>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</si>
  <si>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</si>
  <si>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</si>
  <si>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</si>
  <si>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</si>
  <si>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</si>
  <si>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</si>
  <si>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</si>
  <si>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</si>
  <si>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</si>
  <si>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</si>
  <si>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</si>
  <si>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</si>
  <si>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</si>
  <si>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</si>
  <si>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</si>
  <si>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</si>
  <si>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</si>
  <si>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</si>
  <si>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</si>
  <si>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</si>
  <si>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</si>
  <si>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</si>
  <si>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</si>
  <si>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</si>
  <si>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</si>
  <si>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</si>
  <si>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</si>
  <si>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</si>
  <si>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</si>
  <si>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</si>
  <si>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</si>
  <si>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</si>
  <si>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</si>
  <si>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</si>
  <si>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</si>
  <si>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</si>
  <si>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</si>
  <si>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</si>
  <si>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</si>
  <si>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</si>
  <si>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</si>
  <si>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</si>
  <si>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</si>
  <si>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</si>
  <si>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</si>
  <si>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</si>
  <si>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</si>
  <si>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</si>
  <si>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</si>
  <si>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</si>
  <si>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</si>
  <si>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</si>
  <si>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</si>
  <si>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</si>
  <si>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</si>
  <si>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</si>
  <si>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</si>
  <si>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</si>
  <si>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</si>
  <si>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</si>
  <si>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</si>
  <si>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</si>
  <si>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</si>
  <si>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</si>
  <si>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</si>
  <si>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</si>
  <si>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</si>
  <si>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</si>
  <si>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</si>
  <si>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</si>
  <si>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</si>
  <si>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</si>
  <si>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</si>
  <si>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</si>
  <si>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</si>
  <si>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</si>
  <si>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</si>
  <si>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</si>
  <si>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</si>
  <si>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</si>
  <si>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</si>
  <si>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</si>
  <si>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</si>
  <si>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</si>
  <si>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</si>
  <si>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</si>
  <si>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</si>
  <si>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</si>
  <si>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</si>
  <si>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</si>
  <si>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</si>
  <si>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</si>
  <si>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</si>
  <si>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</si>
  <si>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</si>
  <si>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</si>
  <si>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</si>
  <si>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</si>
  <si>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</si>
  <si>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</si>
  <si>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</si>
  <si>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</si>
  <si>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</si>
  <si>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</si>
  <si>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</si>
  <si>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</si>
  <si>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</si>
  <si>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</si>
  <si>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</si>
  <si>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</si>
  <si>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</si>
  <si>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</si>
  <si>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</si>
  <si>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</si>
  <si>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</si>
  <si>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</si>
  <si>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</si>
  <si>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</si>
  <si>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</si>
  <si>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</si>
  <si>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</si>
  <si>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</si>
  <si>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</si>
  <si>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</si>
  <si>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</si>
  <si>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</si>
  <si>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</si>
  <si>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</si>
  <si>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</si>
  <si>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</si>
  <si>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</si>
  <si>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</si>
  <si>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</si>
  <si>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</si>
  <si>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</si>
  <si>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</si>
  <si>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</si>
  <si>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</si>
  <si>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</si>
  <si>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</si>
  <si>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</si>
  <si>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</si>
  <si>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</si>
  <si>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</si>
  <si>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</si>
  <si>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</si>
  <si>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</si>
  <si>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</si>
  <si>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</si>
  <si>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</si>
  <si>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</si>
  <si>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</si>
  <si>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</si>
  <si>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</si>
  <si>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</si>
  <si>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</si>
  <si>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</si>
  <si>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</si>
  <si>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</si>
  <si>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</si>
  <si>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</si>
  <si>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</si>
  <si>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</si>
  <si>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</si>
  <si>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</si>
  <si>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</si>
  <si>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</si>
  <si>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</si>
  <si>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</si>
  <si>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</si>
  <si>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</si>
  <si>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</si>
  <si>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</si>
  <si>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</si>
  <si>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</si>
  <si>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</si>
  <si>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</si>
  <si>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</si>
  <si>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</si>
  <si>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</si>
  <si>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</si>
  <si>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</si>
  <si>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</si>
  <si>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</si>
  <si>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</si>
  <si>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</si>
  <si>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</si>
  <si>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</si>
  <si>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</si>
  <si>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</si>
  <si>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</si>
  <si>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</si>
  <si>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</si>
  <si>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</si>
  <si>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</si>
  <si>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</si>
  <si>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</si>
  <si>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</si>
  <si>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</si>
  <si>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</si>
  <si>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</si>
  <si>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</si>
  <si>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</si>
  <si>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</si>
  <si>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</si>
  <si>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</si>
  <si>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</si>
  <si>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</si>
  <si>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</si>
  <si>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</si>
  <si>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</si>
  <si>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</si>
  <si>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</si>
  <si>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</si>
  <si>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</si>
  <si>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</si>
  <si>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</si>
  <si>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</si>
  <si>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</si>
  <si>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</si>
  <si>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</si>
  <si>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</si>
  <si>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</si>
  <si>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</si>
  <si>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</si>
  <si>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</si>
  <si>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</si>
  <si>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</si>
  <si>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</si>
  <si>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</si>
  <si>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</si>
  <si>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</si>
  <si>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</si>
  <si>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</si>
  <si>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</si>
  <si>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</si>
  <si>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</si>
  <si>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</si>
  <si>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</si>
  <si>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</si>
  <si>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</si>
  <si>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</si>
  <si>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</si>
  <si>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</si>
  <si>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</si>
  <si>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</si>
  <si>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</si>
  <si>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</si>
  <si>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</si>
  <si>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</si>
  <si>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</si>
  <si>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</si>
  <si>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</si>
  <si>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</si>
  <si>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</si>
  <si>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</si>
  <si>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</si>
  <si>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</si>
  <si>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</si>
  <si>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</si>
  <si>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</si>
  <si>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</si>
  <si>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</si>
  <si>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</si>
  <si>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</si>
  <si>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</si>
  <si>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</si>
  <si>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</si>
  <si>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</si>
  <si>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</si>
  <si>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</si>
  <si>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</si>
  <si>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</si>
  <si>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</si>
  <si>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</si>
  <si>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</si>
  <si>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</si>
  <si>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</si>
  <si>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</si>
  <si>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</si>
  <si>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</si>
  <si>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</si>
  <si>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</si>
  <si>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</si>
  <si>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</si>
  <si>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</si>
  <si>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</si>
  <si>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</si>
  <si>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</si>
  <si>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</si>
  <si>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</si>
  <si>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</si>
  <si>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</si>
  <si>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</si>
  <si>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</si>
  <si>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</si>
  <si>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</si>
  <si>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</si>
  <si>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</si>
  <si>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</si>
  <si>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</si>
  <si>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</si>
  <si>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</si>
  <si>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</si>
  <si>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</si>
  <si>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</si>
  <si>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</si>
  <si>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</si>
  <si>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</si>
  <si>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</si>
  <si>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</si>
  <si>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</si>
  <si>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</si>
  <si>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</si>
  <si>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</si>
  <si>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</si>
  <si>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</si>
  <si>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</si>
  <si>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</si>
  <si>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</si>
  <si>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</si>
  <si>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</si>
  <si>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</si>
  <si>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</si>
  <si>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</si>
  <si>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</si>
  <si>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</si>
  <si>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</si>
  <si>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</si>
  <si>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</si>
  <si>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</si>
  <si>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</si>
  <si>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</si>
  <si>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</si>
  <si>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</si>
  <si>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</si>
  <si>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</si>
  <si>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</si>
  <si>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</si>
  <si>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</si>
  <si>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</si>
  <si>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</si>
  <si>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</si>
  <si>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</si>
  <si>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</si>
  <si>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</si>
  <si>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</si>
  <si>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</si>
  <si>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</si>
  <si>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</si>
  <si>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</si>
  <si>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</si>
  <si>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</si>
  <si>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</si>
  <si>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</si>
  <si>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</si>
  <si>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</si>
  <si>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</si>
  <si>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</si>
  <si>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</si>
  <si>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</si>
  <si>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</si>
  <si>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</si>
  <si>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</si>
  <si>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</si>
  <si>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</si>
  <si>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</si>
  <si>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</si>
  <si>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</si>
  <si>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</si>
  <si>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</si>
  <si>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</si>
  <si>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</si>
  <si>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</si>
  <si>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</si>
  <si>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</si>
  <si>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</si>
  <si>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</si>
  <si>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</si>
  <si>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</si>
  <si>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</si>
  <si>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</si>
  <si>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</si>
  <si>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</si>
  <si>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</si>
  <si>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</si>
  <si>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</si>
  <si>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</si>
  <si>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</si>
  <si>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</si>
  <si>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</si>
  <si>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</si>
  <si>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</si>
  <si>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</si>
  <si>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</si>
  <si>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</si>
  <si>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</si>
  <si>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</si>
  <si>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</si>
  <si>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</si>
  <si>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</si>
  <si>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</si>
  <si>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</si>
  <si>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</si>
  <si>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</si>
  <si>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</si>
  <si>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</si>
  <si>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</si>
  <si>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</si>
  <si>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</si>
  <si>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</si>
  <si>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</si>
  <si>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</si>
  <si>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</si>
  <si>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</si>
  <si>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</si>
  <si>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</si>
  <si>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</si>
  <si>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</si>
  <si>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</si>
  <si>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</si>
  <si>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</si>
  <si>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</si>
  <si>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</si>
  <si>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</si>
  <si>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</si>
  <si>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</si>
  <si>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</si>
  <si>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</si>
  <si>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</si>
  <si>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</si>
  <si>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</si>
  <si>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</si>
  <si>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</si>
  <si>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</si>
  <si>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</si>
  <si>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</si>
  <si>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</si>
  <si>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</si>
  <si>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</si>
  <si>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</si>
  <si>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</si>
  <si>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</si>
  <si>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</si>
  <si>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</si>
  <si>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</si>
  <si>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</si>
  <si>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</si>
  <si>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</si>
  <si>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</si>
  <si>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</si>
  <si>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</si>
  <si>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</si>
  <si>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</si>
  <si>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</si>
  <si>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</si>
  <si>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</si>
  <si>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</si>
  <si>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</si>
  <si>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</si>
  <si>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</si>
  <si>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</si>
  <si>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</si>
  <si>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</si>
  <si>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</si>
  <si>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</si>
  <si>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</si>
  <si>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</si>
  <si>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</si>
  <si>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</si>
  <si>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</si>
  <si>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</si>
  <si>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</si>
  <si>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</si>
  <si>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</si>
  <si>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</si>
  <si>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</si>
  <si>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</si>
  <si>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</si>
  <si>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</si>
  <si>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</si>
  <si>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</si>
  <si>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</si>
  <si>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</si>
  <si>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</si>
  <si>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</si>
  <si>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</si>
  <si>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</si>
  <si>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</si>
  <si>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</si>
  <si>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</si>
  <si>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</si>
  <si>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</si>
  <si>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</si>
  <si>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</si>
  <si>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</si>
  <si>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</si>
  <si>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</si>
  <si>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</si>
  <si>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</si>
  <si>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</si>
  <si>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</si>
  <si>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</si>
  <si>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</si>
  <si>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</si>
  <si>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</si>
  <si>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</si>
  <si>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</si>
  <si>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</si>
  <si>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</si>
  <si>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</si>
  <si>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</si>
  <si>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</si>
  <si>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</si>
  <si>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</si>
  <si>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</si>
  <si>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</si>
  <si>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</si>
  <si>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</si>
  <si>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</si>
  <si>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</si>
  <si>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</si>
  <si>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</si>
  <si>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</si>
  <si>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</si>
  <si>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</si>
  <si>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</si>
  <si>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</si>
  <si>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</si>
  <si>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</si>
  <si>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</si>
  <si>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</si>
  <si>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</si>
  <si>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</si>
  <si>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</si>
  <si>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</si>
  <si>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</si>
  <si>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</si>
  <si>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</si>
  <si>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</si>
  <si>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</si>
  <si>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</si>
  <si>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</si>
  <si>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</si>
  <si>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</si>
  <si>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</si>
  <si>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</si>
  <si>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</si>
  <si>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</si>
  <si>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</si>
  <si>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</si>
  <si>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</si>
  <si>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</si>
  <si>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</si>
  <si>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</si>
  <si>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</si>
  <si>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</si>
  <si>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</si>
  <si>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</si>
  <si>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</si>
  <si>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</si>
  <si>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</si>
  <si>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</si>
  <si>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</si>
  <si>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</si>
  <si>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</si>
  <si>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</si>
  <si>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</si>
  <si>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</si>
  <si>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</si>
  <si>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</si>
  <si>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</si>
  <si>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</si>
  <si>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</si>
  <si>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</si>
  <si>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</si>
  <si>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</si>
  <si>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</si>
  <si>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</si>
  <si>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</si>
  <si>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</si>
  <si>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</si>
  <si>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</si>
  <si>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</si>
  <si>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</si>
  <si>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</si>
  <si>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</si>
  <si>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</si>
  <si>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</si>
  <si>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</si>
  <si>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</si>
  <si>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</si>
  <si>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</si>
  <si>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</si>
  <si>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</si>
  <si>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</si>
  <si>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</si>
  <si>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</si>
  <si>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</si>
  <si>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</si>
  <si>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</si>
  <si>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</si>
  <si>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</si>
  <si>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</si>
  <si>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</si>
  <si>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</si>
  <si>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</si>
  <si>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</si>
  <si>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</si>
  <si>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</si>
  <si>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</si>
  <si>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</si>
  <si>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</si>
  <si>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</si>
  <si>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</si>
  <si>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</si>
  <si>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</si>
  <si>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</si>
  <si>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</si>
  <si>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</si>
  <si>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</si>
  <si>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</si>
  <si>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</si>
  <si>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</si>
  <si>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</si>
  <si>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</si>
  <si>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</si>
  <si>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</si>
  <si>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</si>
  <si>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</si>
  <si>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</si>
  <si>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</si>
  <si>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</si>
  <si>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</si>
  <si>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</si>
  <si>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</si>
  <si>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</si>
  <si>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</si>
  <si>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</si>
  <si>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</si>
  <si>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</si>
  <si>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</si>
  <si>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</si>
  <si>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</si>
  <si>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</si>
  <si>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</si>
  <si>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</si>
  <si>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</si>
  <si>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</si>
  <si>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</si>
  <si>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</si>
  <si>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</si>
  <si>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</si>
  <si>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</si>
  <si>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</si>
  <si>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</si>
  <si>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</si>
  <si>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</si>
  <si>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</si>
  <si>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</si>
  <si>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</si>
  <si>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</si>
  <si>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</si>
  <si>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</si>
  <si>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</si>
  <si>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</si>
  <si>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</si>
  <si>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</si>
  <si>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</si>
  <si>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</si>
  <si>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</si>
  <si>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</si>
  <si>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</si>
  <si>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</si>
  <si>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</si>
  <si>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</si>
  <si>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</si>
  <si>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</si>
  <si>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</si>
  <si>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</si>
  <si>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</si>
  <si>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</si>
  <si>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</si>
  <si>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</si>
  <si>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</si>
  <si>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</si>
  <si>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</si>
  <si>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</si>
  <si>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</si>
  <si>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</si>
  <si>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</si>
  <si>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</si>
  <si>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</si>
  <si>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</si>
  <si>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</si>
  <si>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</si>
  <si>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</si>
  <si>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</si>
  <si>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</si>
  <si>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</si>
  <si>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</si>
  <si>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</si>
  <si>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</si>
  <si>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</si>
  <si>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</si>
  <si>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</si>
  <si>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</si>
  <si>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</si>
  <si>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</si>
  <si>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</si>
  <si>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</si>
  <si>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</si>
  <si>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</si>
  <si>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</si>
  <si>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</si>
  <si>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</si>
  <si>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</si>
  <si>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</si>
  <si>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</si>
  <si>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</si>
  <si>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</si>
  <si>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</si>
  <si>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</si>
  <si>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</si>
  <si>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</si>
  <si>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</si>
  <si>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</si>
  <si>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</si>
  <si>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</si>
  <si>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</si>
  <si>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</si>
  <si>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</si>
  <si>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</si>
  <si>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</si>
  <si>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</si>
  <si>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</si>
  <si>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</si>
  <si>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</si>
  <si>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</si>
  <si>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</si>
  <si>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</si>
  <si>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</si>
  <si>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</si>
  <si>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</si>
  <si>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</si>
  <si>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</si>
  <si>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</si>
  <si>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</si>
  <si>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</si>
  <si>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</si>
  <si>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</si>
  <si>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</si>
  <si>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</si>
  <si>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</si>
  <si>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</si>
  <si>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</si>
  <si>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</si>
  <si>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</si>
  <si>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</si>
  <si>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</si>
  <si>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</si>
  <si>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</si>
  <si>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</si>
  <si>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</si>
  <si>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</si>
  <si>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</si>
  <si>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</si>
  <si>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</si>
  <si>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</si>
  <si>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</si>
  <si>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</si>
  <si>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</si>
  <si>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</si>
  <si>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</si>
  <si>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</si>
  <si>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</si>
  <si>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</si>
  <si>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</si>
  <si>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</si>
  <si>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</si>
  <si>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</si>
  <si>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</si>
  <si>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</si>
  <si>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</si>
  <si>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</si>
  <si>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</si>
  <si>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</si>
  <si>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</si>
  <si>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</si>
  <si>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</si>
  <si>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</si>
  <si>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</si>
  <si>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</si>
  <si>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</si>
  <si>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</si>
  <si>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</si>
  <si>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</si>
  <si>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</si>
  <si>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</si>
  <si>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</si>
  <si>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</si>
  <si>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</si>
  <si>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</si>
  <si>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</si>
  <si>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</si>
  <si>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</si>
  <si>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</si>
  <si>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</si>
  <si>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</si>
  <si>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</si>
  <si>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</si>
  <si>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</si>
  <si>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</si>
  <si>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</si>
  <si>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</si>
  <si>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</si>
  <si>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</si>
  <si>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</si>
  <si>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</si>
  <si>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</si>
  <si>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</si>
  <si>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</si>
  <si>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</si>
  <si>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</si>
  <si>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</si>
  <si>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</si>
  <si>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</si>
  <si>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</si>
  <si>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</si>
  <si>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</si>
  <si>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</si>
  <si>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</si>
  <si>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</si>
  <si>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</si>
  <si>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</si>
  <si>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</si>
  <si>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</si>
  <si>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</si>
  <si>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</si>
  <si>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</si>
  <si>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</si>
  <si>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</si>
  <si>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</si>
  <si>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</si>
  <si>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</si>
  <si>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</si>
  <si>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</si>
  <si>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</si>
  <si>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</si>
  <si>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</si>
  <si>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</si>
  <si>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</si>
  <si>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</si>
  <si>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</si>
  <si>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</si>
  <si>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</si>
  <si>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</si>
  <si>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</si>
  <si>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</si>
  <si>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</si>
  <si>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</si>
  <si>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</si>
  <si>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</si>
  <si>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</si>
  <si>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</si>
  <si>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</si>
  <si>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</si>
  <si>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</si>
  <si>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</si>
  <si>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</si>
  <si>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</si>
  <si>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</si>
  <si>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</si>
  <si>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</si>
  <si>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</si>
  <si>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</si>
  <si>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</si>
  <si>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</si>
  <si>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</si>
  <si>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</si>
  <si>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</si>
  <si>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</si>
  <si>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</si>
  <si>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</si>
  <si>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</si>
  <si>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</si>
  <si>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</si>
  <si>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</si>
  <si>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</si>
  <si>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</si>
  <si>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</si>
  <si>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</si>
  <si>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</si>
  <si>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</si>
  <si>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</si>
  <si>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</si>
  <si>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</si>
  <si>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</si>
  <si>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</si>
  <si>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</si>
  <si>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</si>
  <si>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</si>
  <si>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</si>
  <si>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</si>
  <si>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</si>
  <si>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</si>
  <si>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</si>
  <si>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</si>
  <si>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</si>
  <si>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</si>
  <si>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</si>
  <si>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</si>
  <si>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</si>
  <si>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</si>
  <si>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</si>
  <si>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</si>
  <si>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</si>
  <si>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</si>
  <si>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</si>
  <si>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</si>
  <si>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</si>
  <si>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</si>
  <si>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</si>
  <si>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</si>
  <si>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</si>
  <si>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</si>
  <si>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</si>
  <si>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</si>
  <si>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</si>
  <si>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</si>
  <si>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</si>
  <si>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</si>
  <si>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</si>
  <si>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</si>
  <si>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</si>
  <si>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</si>
  <si>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</si>
  <si>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</si>
  <si>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</si>
  <si>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</si>
  <si>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</si>
  <si>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</si>
  <si>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</si>
  <si>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</si>
  <si>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</si>
  <si>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</si>
  <si>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</si>
  <si>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</si>
  <si>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</si>
  <si>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</si>
  <si>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</si>
  <si>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</si>
  <si>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</si>
  <si>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</si>
  <si>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</si>
  <si>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</si>
  <si>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</si>
  <si>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</si>
  <si>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</si>
  <si>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</si>
  <si>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</si>
  <si>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</si>
  <si>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</si>
  <si>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</si>
  <si>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</si>
  <si>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</si>
  <si>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</si>
  <si>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</si>
  <si>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</si>
  <si>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</si>
  <si>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</si>
  <si>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</si>
  <si>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</si>
  <si>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</si>
  <si>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</si>
  <si>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</si>
  <si>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</si>
  <si>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</si>
  <si>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</si>
  <si>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</si>
  <si>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</si>
  <si>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</si>
  <si>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</si>
  <si>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</si>
  <si>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</si>
  <si>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</si>
  <si>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</si>
  <si>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</si>
  <si>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</si>
  <si>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</si>
  <si>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</si>
  <si>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</si>
  <si>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</si>
  <si>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</si>
  <si>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</si>
  <si>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</si>
  <si>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</si>
  <si>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</si>
  <si>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</si>
  <si>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</si>
  <si>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</si>
  <si>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</si>
  <si>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</si>
  <si>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</si>
  <si>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</si>
  <si>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</si>
  <si>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</si>
  <si>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</si>
  <si>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</si>
  <si>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</si>
  <si>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</si>
  <si>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</si>
  <si>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</si>
  <si>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</si>
  <si>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</si>
  <si>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</si>
  <si>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</si>
  <si>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</si>
  <si>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</si>
  <si>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</si>
  <si>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</si>
  <si>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</si>
  <si>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</si>
  <si>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</si>
  <si>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</si>
  <si>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</si>
  <si>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</si>
  <si>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</si>
  <si>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</si>
  <si>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</si>
  <si>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</si>
  <si>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</si>
  <si>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</si>
  <si>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</si>
  <si>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</si>
  <si>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</si>
  <si>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</si>
  <si>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</si>
  <si>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</si>
  <si>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</si>
  <si>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</si>
  <si>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</si>
  <si>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</si>
  <si>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</si>
  <si>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</si>
  <si>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</si>
  <si>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</si>
  <si>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</si>
  <si>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</si>
  <si>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</si>
  <si>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</si>
  <si>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</si>
  <si>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</si>
  <si>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</si>
  <si>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</si>
  <si>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</si>
  <si>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</si>
  <si>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</si>
  <si>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</si>
  <si>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</si>
  <si>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</si>
  <si>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</si>
  <si>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</si>
  <si>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</si>
  <si>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</si>
  <si>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</si>
  <si>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</si>
  <si>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</si>
  <si>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</si>
  <si>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</si>
  <si>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</si>
  <si>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</si>
  <si>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</si>
  <si>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</si>
  <si>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</si>
  <si>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</si>
  <si>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</si>
  <si>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</si>
  <si>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</si>
  <si>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</si>
  <si>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</si>
  <si>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</si>
  <si>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</si>
  <si>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</si>
  <si>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</si>
  <si>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</si>
  <si>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</si>
  <si>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</si>
  <si>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</si>
  <si>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</si>
  <si>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</si>
  <si>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</si>
  <si>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</si>
  <si>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</si>
  <si>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</si>
  <si>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</si>
  <si>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</si>
  <si>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</si>
  <si>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</si>
  <si>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</si>
  <si>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</si>
  <si>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</si>
  <si>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</si>
  <si>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</si>
  <si>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</si>
  <si>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</si>
  <si>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</si>
  <si>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</si>
  <si>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</si>
  <si>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</si>
  <si>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</si>
  <si>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</si>
  <si>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</si>
  <si>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</si>
  <si>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</si>
  <si>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</si>
  <si>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</si>
  <si>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</si>
  <si>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</si>
  <si>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</si>
  <si>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</si>
  <si>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</si>
  <si>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</si>
  <si>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</si>
  <si>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</si>
  <si>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</si>
  <si>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</si>
  <si>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</si>
  <si>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</si>
  <si>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</si>
  <si>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</si>
  <si>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</si>
  <si>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</si>
  <si>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</si>
  <si>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</si>
  <si>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</si>
  <si>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</si>
  <si>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</si>
  <si>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</si>
  <si>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</si>
  <si>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</si>
  <si>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</si>
  <si>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</si>
  <si>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</si>
  <si>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</si>
  <si>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</si>
  <si>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</si>
  <si>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</si>
  <si>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</si>
  <si>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</si>
  <si>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</si>
  <si>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</si>
  <si>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</si>
  <si>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</si>
  <si>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</si>
  <si>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</si>
  <si>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</si>
  <si>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</si>
  <si>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</si>
  <si>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</si>
  <si>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</si>
  <si>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</si>
  <si>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</si>
  <si>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</si>
  <si>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</si>
  <si>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</si>
  <si>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</si>
  <si>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</si>
  <si>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</si>
  <si>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</si>
  <si>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</si>
  <si>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</si>
  <si>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</si>
  <si>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</si>
  <si>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</si>
  <si>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</si>
  <si>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</si>
  <si>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</si>
  <si>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</si>
  <si>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</si>
  <si>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</si>
  <si>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</si>
  <si>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</si>
  <si>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</si>
  <si>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</si>
  <si>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</si>
  <si>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</si>
  <si>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</si>
  <si>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</si>
  <si>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</si>
  <si>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</si>
  <si>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</si>
  <si>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</si>
  <si>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</si>
  <si>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</si>
  <si>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</si>
  <si>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</si>
  <si>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</si>
  <si>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</si>
  <si>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</si>
  <si>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</si>
  <si>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</si>
  <si>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</si>
  <si>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</si>
  <si>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</si>
  <si>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</si>
  <si>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</si>
  <si>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</si>
  <si>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</si>
  <si>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</si>
  <si>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</si>
  <si>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</si>
  <si>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</si>
  <si>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</si>
  <si>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</si>
  <si>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</si>
  <si>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</si>
  <si>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</si>
  <si>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</si>
  <si>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</si>
  <si>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</si>
  <si>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</si>
  <si>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</si>
  <si>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</si>
  <si>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</si>
  <si>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</si>
  <si>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</si>
  <si>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</si>
  <si>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</si>
  <si>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</si>
  <si>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</si>
  <si>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</si>
  <si>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</si>
  <si>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</si>
  <si>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</si>
  <si>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</si>
  <si>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</si>
  <si>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</si>
  <si>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</si>
  <si>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</si>
  <si>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</si>
  <si>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</si>
  <si>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</si>
  <si>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</si>
  <si>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</si>
  <si>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</si>
  <si>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</si>
  <si>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</si>
  <si>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</si>
  <si>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</si>
  <si>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</si>
  <si>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</si>
  <si>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</si>
  <si>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</si>
  <si>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</si>
  <si>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</si>
  <si>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</si>
  <si>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</si>
  <si>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</si>
  <si>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</si>
  <si>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</si>
  <si>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</si>
  <si>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</si>
  <si>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</si>
  <si>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</si>
  <si>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</si>
  <si>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</si>
  <si>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</si>
  <si>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</si>
  <si>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</si>
  <si>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</si>
  <si>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</si>
  <si>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</si>
  <si>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</si>
  <si>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</si>
  <si>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</si>
  <si>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</si>
  <si>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</si>
  <si>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</si>
  <si>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</si>
  <si>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</si>
  <si>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</si>
  <si>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</si>
  <si>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</si>
  <si>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</si>
  <si>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</si>
  <si>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</si>
  <si>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</si>
  <si>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</si>
  <si>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</si>
  <si>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</si>
  <si>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</si>
  <si>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</si>
  <si>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</si>
  <si>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</si>
  <si>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</si>
  <si>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</si>
  <si>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</si>
  <si>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</si>
  <si>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</si>
  <si>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</si>
  <si>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</si>
  <si>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</si>
  <si>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</si>
  <si>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</si>
  <si>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</si>
  <si>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</si>
  <si>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</si>
  <si>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</si>
  <si>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</si>
  <si>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</si>
  <si>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</si>
  <si>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</si>
  <si>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</si>
  <si>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</si>
  <si>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</si>
  <si>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</si>
  <si>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</si>
  <si>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</si>
  <si>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</si>
  <si>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</si>
  <si>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</si>
  <si>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</si>
  <si>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</si>
  <si>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</si>
  <si>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</si>
  <si>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</si>
  <si>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</si>
  <si>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</si>
  <si>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</si>
  <si>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</si>
  <si>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</si>
  <si>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</si>
  <si>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</si>
  <si>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</si>
  <si>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</si>
  <si>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</si>
  <si>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</si>
  <si>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</si>
  <si>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</si>
  <si>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</si>
  <si>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</si>
  <si>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</si>
  <si>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</si>
  <si>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</si>
  <si>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</si>
  <si>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</si>
  <si>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</si>
  <si>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</si>
  <si>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</si>
  <si>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</si>
  <si>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</si>
  <si>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</si>
  <si>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</si>
  <si>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</si>
  <si>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</si>
  <si>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</si>
  <si>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</si>
  <si>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</si>
  <si>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</si>
  <si>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</si>
  <si>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</si>
  <si>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</si>
  <si>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</si>
  <si>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</si>
  <si>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</si>
  <si>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</si>
  <si>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</si>
  <si>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</si>
  <si>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</si>
  <si>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</si>
  <si>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</si>
  <si>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</si>
  <si>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</si>
  <si>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</si>
  <si>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</si>
  <si>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</si>
  <si>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</si>
  <si>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</si>
  <si>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</si>
  <si>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</si>
  <si>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</si>
  <si>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</si>
  <si>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</si>
  <si>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</si>
  <si>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</si>
  <si>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</si>
  <si>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</si>
  <si>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</si>
  <si>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</si>
  <si>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</si>
  <si>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</si>
  <si>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</si>
  <si>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</si>
  <si>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</si>
  <si>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</si>
  <si>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</si>
  <si>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</si>
  <si>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</si>
  <si>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</si>
  <si>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</si>
  <si>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</si>
  <si>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</si>
  <si>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</si>
  <si>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</si>
  <si>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</si>
  <si>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</si>
  <si>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</si>
  <si>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</si>
  <si>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</si>
  <si>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</si>
  <si>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</si>
  <si>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</si>
  <si>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</si>
  <si>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</si>
  <si>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</si>
  <si>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</si>
  <si>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</si>
  <si>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</si>
  <si>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</si>
  <si>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</si>
  <si>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</si>
  <si>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</si>
  <si>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</si>
  <si>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</si>
  <si>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</si>
  <si>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</si>
  <si>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</si>
  <si>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</si>
  <si>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</si>
  <si>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</si>
  <si>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</si>
  <si>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</si>
  <si>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</si>
  <si>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</si>
  <si>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</si>
  <si>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</si>
  <si>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</si>
  <si>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</si>
  <si>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</si>
  <si>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</si>
  <si>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</si>
  <si>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</si>
  <si>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</si>
  <si>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</si>
  <si>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</si>
  <si>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</si>
  <si>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</si>
  <si>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</si>
  <si>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</si>
  <si>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</si>
  <si>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</si>
  <si>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</si>
  <si>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</si>
  <si>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</si>
  <si>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</si>
  <si>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</si>
  <si>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</si>
  <si>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</si>
  <si>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</si>
  <si>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</si>
  <si>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</si>
  <si>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</si>
  <si>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</si>
  <si>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</si>
  <si>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</si>
  <si>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</si>
  <si>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</si>
  <si>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</si>
  <si>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</si>
  <si>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</si>
  <si>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</si>
  <si>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</si>
  <si>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</si>
  <si>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</si>
  <si>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</si>
  <si>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</si>
  <si>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</si>
  <si>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</si>
  <si>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</si>
  <si>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</si>
  <si>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</si>
  <si>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</si>
  <si>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</si>
  <si>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</si>
  <si>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</si>
  <si>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</si>
  <si>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</si>
  <si>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</si>
  <si>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</si>
  <si>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</si>
  <si>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</si>
  <si>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</si>
  <si>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</si>
  <si>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</si>
  <si>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</si>
  <si>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</si>
  <si>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</si>
  <si>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</si>
  <si>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</si>
  <si>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</si>
  <si>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</si>
  <si>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</si>
  <si>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</si>
  <si>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</si>
  <si>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</si>
  <si>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</si>
  <si>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</si>
  <si>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</si>
  <si>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</si>
  <si>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</si>
  <si>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</si>
  <si>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</si>
  <si>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</si>
  <si>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</si>
  <si>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</si>
  <si>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</si>
  <si>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</si>
  <si>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</si>
  <si>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</si>
  <si>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</si>
  <si>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</si>
  <si>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</si>
  <si>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</si>
  <si>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</si>
  <si>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</si>
  <si>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</si>
  <si>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</si>
  <si>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</si>
  <si>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</si>
  <si>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</si>
  <si>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</si>
  <si>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</si>
  <si>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</si>
  <si>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</si>
  <si>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</si>
  <si>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</si>
  <si>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</si>
  <si>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</si>
  <si>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</si>
  <si>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</si>
  <si>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</si>
  <si>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</si>
  <si>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</si>
  <si>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</si>
  <si>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</si>
  <si>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</si>
  <si>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</si>
  <si>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</si>
  <si>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</si>
  <si>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</si>
  <si>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</si>
  <si>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</si>
  <si>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</si>
  <si>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</si>
  <si>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</si>
  <si>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</si>
  <si>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</si>
  <si>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</si>
  <si>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</si>
  <si>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</si>
  <si>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</si>
  <si>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</si>
  <si>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</si>
  <si>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</si>
  <si>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</si>
  <si>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</si>
  <si>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</si>
  <si>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</si>
  <si>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</si>
  <si>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</si>
  <si>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</si>
  <si>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</si>
  <si>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</si>
  <si>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</si>
  <si>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</si>
  <si>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</si>
  <si>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</si>
  <si>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</si>
  <si>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</si>
  <si>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</si>
  <si>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</si>
  <si>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</si>
  <si>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</si>
  <si>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</si>
  <si>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</si>
  <si>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</si>
  <si>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</si>
  <si>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</si>
  <si>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</si>
  <si>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</si>
  <si>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</si>
  <si>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</si>
  <si>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</si>
  <si>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</si>
  <si>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</si>
  <si>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</si>
  <si>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</si>
  <si>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</si>
  <si>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</si>
  <si>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</si>
  <si>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</si>
  <si>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</si>
  <si>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</si>
  <si>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</si>
  <si>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</si>
  <si>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</si>
  <si>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</si>
  <si>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</si>
  <si>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</si>
  <si>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</si>
  <si>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</si>
  <si>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</si>
  <si>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</si>
  <si>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</si>
  <si>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</si>
  <si>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</si>
  <si>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</si>
  <si>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</si>
  <si>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</si>
  <si>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</si>
  <si>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</si>
  <si>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</si>
  <si>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</si>
  <si>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</si>
  <si>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</si>
  <si>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</si>
  <si>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</si>
  <si>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</si>
  <si>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</si>
  <si>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</si>
  <si>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</si>
  <si>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</si>
  <si>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</si>
  <si>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</si>
  <si>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</si>
  <si>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</si>
  <si>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</si>
  <si>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</si>
  <si>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</si>
  <si>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</si>
  <si>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</si>
  <si>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</si>
  <si>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</si>
  <si>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</si>
  <si>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</si>
  <si>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</si>
  <si>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</si>
  <si>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</si>
  <si>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</si>
  <si>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</si>
  <si>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</si>
  <si>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</si>
  <si>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</si>
  <si>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</si>
  <si>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</si>
  <si>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</si>
  <si>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</si>
  <si>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</si>
  <si>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</si>
  <si>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</si>
  <si>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</si>
  <si>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</si>
  <si>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</si>
  <si>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</si>
  <si>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</si>
  <si>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</si>
  <si>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</si>
  <si>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</si>
  <si>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</si>
  <si>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</si>
  <si>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</si>
  <si>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</si>
  <si>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</si>
  <si>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</si>
  <si>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</si>
  <si>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</si>
  <si>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</si>
  <si>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</si>
  <si>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</si>
  <si>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</si>
  <si>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</si>
  <si>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</si>
  <si>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</si>
  <si>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</si>
  <si>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</si>
  <si>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</si>
  <si>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</si>
  <si>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</si>
  <si>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</si>
  <si>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</si>
  <si>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</si>
  <si>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</si>
  <si>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</si>
  <si>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</si>
  <si>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</si>
  <si>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</si>
  <si>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</si>
  <si>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</si>
  <si>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</si>
  <si>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</si>
  <si>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</si>
  <si>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</si>
  <si>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</si>
  <si>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</si>
  <si>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</si>
  <si>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</si>
  <si>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</si>
  <si>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</si>
  <si>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</si>
  <si>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</si>
  <si>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</si>
  <si>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</si>
  <si>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</si>
  <si>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</si>
  <si>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</si>
  <si>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</si>
  <si>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</si>
  <si>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</si>
  <si>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</si>
  <si>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</si>
  <si>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</si>
  <si>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</si>
  <si>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</si>
  <si>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</si>
  <si>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</si>
  <si>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</si>
  <si>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</si>
  <si>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</si>
  <si>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</si>
  <si>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</si>
  <si>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</si>
  <si>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</si>
  <si>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</si>
  <si>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</si>
  <si>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</si>
  <si>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</si>
  <si>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</si>
  <si>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</si>
  <si>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</si>
  <si>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</si>
  <si>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</si>
  <si>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</si>
  <si>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</si>
  <si>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</si>
  <si>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</si>
  <si>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</si>
  <si>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</si>
  <si>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</si>
  <si>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</si>
  <si>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</si>
  <si>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</si>
  <si>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</si>
  <si>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</si>
  <si>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</si>
  <si>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</si>
  <si>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</si>
  <si>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</si>
  <si>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</si>
  <si>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</si>
  <si>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</si>
  <si>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</si>
  <si>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</si>
  <si>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</si>
  <si>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</si>
  <si>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</si>
  <si>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</si>
  <si>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</si>
  <si>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</si>
  <si>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</si>
  <si>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</si>
  <si>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</si>
  <si>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</si>
  <si>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</si>
  <si>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</si>
  <si>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</si>
  <si>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</si>
  <si>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</si>
  <si>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</si>
  <si>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</si>
  <si>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</si>
  <si>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</si>
  <si>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</si>
  <si>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</si>
  <si>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</si>
  <si>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</si>
  <si>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</si>
  <si>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</si>
  <si>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</si>
  <si>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</si>
  <si>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</si>
  <si>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</si>
  <si>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</si>
  <si>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</si>
  <si>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</si>
  <si>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</si>
  <si>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</si>
  <si>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</si>
  <si>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</si>
  <si>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</si>
  <si>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</si>
  <si>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</si>
  <si>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</si>
  <si>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</si>
  <si>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</si>
  <si>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</si>
  <si>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</si>
  <si>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</si>
  <si>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</si>
  <si>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</si>
  <si>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</si>
  <si>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</si>
  <si>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</si>
  <si>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</si>
  <si>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</si>
  <si>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</si>
  <si>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</si>
  <si>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</si>
  <si>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</si>
  <si>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</si>
  <si>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</si>
  <si>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</si>
  <si>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</si>
  <si>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</si>
  <si>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</si>
  <si>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</si>
  <si>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</si>
  <si>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</si>
  <si>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</si>
  <si>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</si>
  <si>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</si>
  <si>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</si>
  <si>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</si>
  <si>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</si>
  <si>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</si>
  <si>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</si>
  <si>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</si>
  <si>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</si>
  <si>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</si>
  <si>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</si>
  <si>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</si>
  <si>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</si>
  <si>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</si>
  <si>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</si>
  <si>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</si>
  <si>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</si>
  <si>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</si>
  <si>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</si>
  <si>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</si>
  <si>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</si>
  <si>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</si>
  <si>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</si>
  <si>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</si>
  <si>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</si>
  <si>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</si>
  <si>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</si>
  <si>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</si>
  <si>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</si>
  <si>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</si>
  <si>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</si>
  <si>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</si>
  <si>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</si>
  <si>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</si>
  <si>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</si>
  <si>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</si>
  <si>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</si>
  <si>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</si>
  <si>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</si>
  <si>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</si>
  <si>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</si>
  <si>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</si>
  <si>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</si>
  <si>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</si>
  <si>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</si>
  <si>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</si>
  <si>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</si>
  <si>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</si>
  <si>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</si>
  <si>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</si>
  <si>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</si>
  <si>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</si>
  <si>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</si>
  <si>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</si>
  <si>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</si>
  <si>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</si>
  <si>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</si>
  <si>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</si>
  <si>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</si>
  <si>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</si>
  <si>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</si>
  <si>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</si>
  <si>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</si>
  <si>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</si>
  <si>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</si>
  <si>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</si>
  <si>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</si>
  <si>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</si>
  <si>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</si>
  <si>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</si>
  <si>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</si>
  <si>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</si>
  <si>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</si>
  <si>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</si>
  <si>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</si>
  <si>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</si>
  <si>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</si>
  <si>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</si>
  <si>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</si>
  <si>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</si>
  <si>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</si>
  <si>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</si>
  <si>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</si>
  <si>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</si>
  <si>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</si>
  <si>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</si>
  <si>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</si>
  <si>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</si>
  <si>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</si>
  <si>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</si>
  <si>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</si>
  <si>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</si>
  <si>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</si>
  <si>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</si>
  <si>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</si>
  <si>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</si>
  <si>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</si>
  <si>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</si>
  <si>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</si>
  <si>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</si>
  <si>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</si>
  <si>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</si>
  <si>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</si>
  <si>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</si>
  <si>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</si>
  <si>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</si>
  <si>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</si>
  <si>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</si>
  <si>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</si>
  <si>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</si>
  <si>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</si>
  <si>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</si>
  <si>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</si>
  <si>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</si>
  <si>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</si>
  <si>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</si>
  <si>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</si>
  <si>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</si>
  <si>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</si>
  <si>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</si>
  <si>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</si>
  <si>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</si>
  <si>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</si>
  <si>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</si>
  <si>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</si>
  <si>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</si>
  <si>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</si>
  <si>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</si>
  <si>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</si>
  <si>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</si>
  <si>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</si>
  <si>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</si>
  <si>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</si>
  <si>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</si>
  <si>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</si>
  <si>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</si>
  <si>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</si>
  <si>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</si>
  <si>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</si>
  <si>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</si>
  <si>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</si>
  <si>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</si>
  <si>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</si>
  <si>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</si>
  <si>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</si>
  <si>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</si>
  <si>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</si>
  <si>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</si>
  <si>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</si>
  <si>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</si>
  <si>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</si>
  <si>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</si>
  <si>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</si>
  <si>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</si>
  <si>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</si>
  <si>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</si>
  <si>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</si>
  <si>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</si>
  <si>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</si>
  <si>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</si>
  <si>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</si>
  <si>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</si>
  <si>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</si>
  <si>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</si>
  <si>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</si>
  <si>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</si>
  <si>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</si>
  <si>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</si>
  <si>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</si>
  <si>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</si>
  <si>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</si>
  <si>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</si>
  <si>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</si>
  <si>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</si>
  <si>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</si>
  <si>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</si>
  <si>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</si>
  <si>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</si>
  <si>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</si>
  <si>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</si>
  <si>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</si>
  <si>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</si>
  <si>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</si>
  <si>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</si>
  <si>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</si>
  <si>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</si>
  <si>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</si>
  <si>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</si>
  <si>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</si>
  <si>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</si>
  <si>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</si>
  <si>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</si>
  <si>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</si>
  <si>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</si>
  <si>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</si>
  <si>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</si>
  <si>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</si>
  <si>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</si>
  <si>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</si>
  <si>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</si>
  <si>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</si>
  <si>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</si>
  <si>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</si>
  <si>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</si>
  <si>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</si>
  <si>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</si>
  <si>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</si>
  <si>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</si>
  <si>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</si>
  <si>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</si>
  <si>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</si>
  <si>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</si>
  <si>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</si>
  <si>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</si>
  <si>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</si>
  <si>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</si>
  <si>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</si>
  <si>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</si>
  <si>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</si>
  <si>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</si>
  <si>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</si>
  <si>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</si>
  <si>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</si>
  <si>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</si>
  <si>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</si>
  <si>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</si>
  <si>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</si>
  <si>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</si>
  <si>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</si>
  <si>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</si>
  <si>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</si>
  <si>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</si>
  <si>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</si>
  <si>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</si>
  <si>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</si>
  <si>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</si>
  <si>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</si>
  <si>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</si>
  <si>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</si>
  <si>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</si>
  <si>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</si>
  <si>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</si>
  <si>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</si>
  <si>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</si>
  <si>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</si>
  <si>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</si>
  <si>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</si>
  <si>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</si>
  <si>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</si>
  <si>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</si>
  <si>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</si>
  <si>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</si>
  <si>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</si>
  <si>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</si>
  <si>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</si>
  <si>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</si>
  <si>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</si>
  <si>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</si>
  <si>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</si>
  <si>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</si>
  <si>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</si>
  <si>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</si>
  <si>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</si>
  <si>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</si>
  <si>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</si>
  <si>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</si>
  <si>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</si>
  <si>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</si>
  <si>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</si>
  <si>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</si>
  <si>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</si>
  <si>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</si>
  <si>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</si>
  <si>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</si>
  <si>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</si>
  <si>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</si>
  <si>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</si>
  <si>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</si>
  <si>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</si>
  <si>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</si>
  <si>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</si>
  <si>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</si>
  <si>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</si>
  <si>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</si>
  <si>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</si>
  <si>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</si>
  <si>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</si>
  <si>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</si>
  <si>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</si>
  <si>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</si>
  <si>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</si>
  <si>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</si>
  <si>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</si>
  <si>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</si>
  <si>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</si>
  <si>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</si>
  <si>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</si>
  <si>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</si>
  <si>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</si>
  <si>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</si>
  <si>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</si>
  <si>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</si>
  <si>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</si>
  <si>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</si>
  <si>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</si>
  <si>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</si>
  <si>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</si>
  <si>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</si>
  <si>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</si>
  <si>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</si>
  <si>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</si>
  <si>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</si>
  <si>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</si>
  <si>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</si>
  <si>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</si>
  <si>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</si>
  <si>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</si>
  <si>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</si>
  <si>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</si>
  <si>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</si>
  <si>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</si>
  <si>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</si>
  <si>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</si>
  <si>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</si>
  <si>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</si>
  <si>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</si>
  <si>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</si>
  <si>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</si>
  <si>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</si>
  <si>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</si>
  <si>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</si>
  <si>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</si>
  <si>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</si>
  <si>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</si>
  <si>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</si>
  <si>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</si>
  <si>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</si>
  <si>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</si>
  <si>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</si>
  <si>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</si>
  <si>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</si>
  <si>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</si>
  <si>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</si>
  <si>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</si>
  <si>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</si>
  <si>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</si>
  <si>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</si>
  <si>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</si>
  <si>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</si>
  <si>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</si>
  <si>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</si>
  <si>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</si>
  <si>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</si>
  <si>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</si>
  <si>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</si>
  <si>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</si>
  <si>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</si>
  <si>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</si>
  <si>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</si>
  <si>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</si>
  <si>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</si>
  <si>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</si>
  <si>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</si>
  <si>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</si>
  <si>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</si>
  <si>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</si>
  <si>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</si>
  <si>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</si>
  <si>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</si>
  <si>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</si>
  <si>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</si>
  <si>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</si>
  <si>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</si>
  <si>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</si>
  <si>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</si>
  <si>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</si>
  <si>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</si>
  <si>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</si>
  <si>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</si>
  <si>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</si>
  <si>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</si>
  <si>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</si>
  <si>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</si>
  <si>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</si>
  <si>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</si>
  <si>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</si>
  <si>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</si>
  <si>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</si>
  <si>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</si>
  <si>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</si>
  <si>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</si>
  <si>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</si>
  <si>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</si>
  <si>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</si>
  <si>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</si>
  <si>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</si>
  <si>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</si>
  <si>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</si>
  <si>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</si>
  <si>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</si>
  <si>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</si>
  <si>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</si>
  <si>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</si>
  <si>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</si>
  <si>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</si>
  <si>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</si>
  <si>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</si>
  <si>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</si>
  <si>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</si>
  <si>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</si>
  <si>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</si>
  <si>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</si>
  <si>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</si>
  <si>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</si>
  <si>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</si>
  <si>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</si>
  <si>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</si>
  <si>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</si>
  <si>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</si>
  <si>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</si>
  <si>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</si>
  <si>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</si>
  <si>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</si>
  <si>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</si>
  <si>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</si>
  <si>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</si>
  <si>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</si>
  <si>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</si>
  <si>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</si>
  <si>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</si>
  <si>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</si>
  <si>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</si>
  <si>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</si>
  <si>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</si>
  <si>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</si>
  <si>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</si>
  <si>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</si>
  <si>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</si>
  <si>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</si>
  <si>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</si>
  <si>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</si>
  <si>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</si>
  <si>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</si>
  <si>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</si>
  <si>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</si>
  <si>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</si>
  <si>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</si>
  <si>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</si>
  <si>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</si>
  <si>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</si>
  <si>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</si>
  <si>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</si>
  <si>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</si>
  <si>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</si>
  <si>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</si>
  <si>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</si>
  <si>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</si>
  <si>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</si>
  <si>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</si>
  <si>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</si>
  <si>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</si>
  <si>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</si>
  <si>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</si>
  <si>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</si>
  <si>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</si>
  <si>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</si>
  <si>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</si>
  <si>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</si>
  <si>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</si>
  <si>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</si>
  <si>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</si>
  <si>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</si>
  <si>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</si>
  <si>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</si>
  <si>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</si>
  <si>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</si>
  <si>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</si>
  <si>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</si>
  <si>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</si>
  <si>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</si>
  <si>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</si>
  <si>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</si>
  <si>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</si>
  <si>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</si>
  <si>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</si>
  <si>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</si>
  <si>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</si>
  <si>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</si>
  <si>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</si>
  <si>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</si>
  <si>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</si>
  <si>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</si>
  <si>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</si>
  <si>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</si>
  <si>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</si>
  <si>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</si>
  <si>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</si>
  <si>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</si>
  <si>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</si>
  <si>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</si>
  <si>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</si>
  <si>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</si>
  <si>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</si>
  <si>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</si>
  <si>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</si>
  <si>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</si>
  <si>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</si>
  <si>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</si>
  <si>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</si>
  <si>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</si>
  <si>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</si>
  <si>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</si>
  <si>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</si>
  <si>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</si>
  <si>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</si>
  <si>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</si>
  <si>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</si>
  <si>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</si>
  <si>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</si>
  <si>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</si>
  <si>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</si>
  <si>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</si>
  <si>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</si>
  <si>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</si>
  <si>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</si>
  <si>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</si>
  <si>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</si>
  <si>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</si>
  <si>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</si>
  <si>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</si>
  <si>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</si>
  <si>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</si>
  <si>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</si>
  <si>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</si>
  <si>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</si>
  <si>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</si>
  <si>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</si>
  <si>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</si>
  <si>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</si>
  <si>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</si>
  <si>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</si>
  <si>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</si>
  <si>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</si>
  <si>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</si>
  <si>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</si>
  <si>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</si>
  <si>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</si>
  <si>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</si>
  <si>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</si>
  <si>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</si>
  <si>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</si>
  <si>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</si>
  <si>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</si>
  <si>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</si>
  <si>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</si>
  <si>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</si>
  <si>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</si>
  <si>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</si>
  <si>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</si>
  <si>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</si>
  <si>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</si>
  <si>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</si>
  <si>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</si>
  <si>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</si>
  <si>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</si>
  <si>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</si>
  <si>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</si>
  <si>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</si>
  <si>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</si>
  <si>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</si>
  <si>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</si>
  <si>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</si>
  <si>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</si>
  <si>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</si>
  <si>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</si>
  <si>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</si>
  <si>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</si>
  <si>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</si>
  <si>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</si>
  <si>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</si>
  <si>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</si>
  <si>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</si>
  <si>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</si>
  <si>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</si>
  <si>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</si>
  <si>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</si>
  <si>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</si>
  <si>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</si>
  <si>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</si>
  <si>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</si>
  <si>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</si>
  <si>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</si>
  <si>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</si>
  <si>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</si>
  <si>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</si>
  <si>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</si>
  <si>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</si>
  <si>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</si>
  <si>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</si>
  <si>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</si>
  <si>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</si>
  <si>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</si>
  <si>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</si>
  <si>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</si>
  <si>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</si>
  <si>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</si>
  <si>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</si>
  <si>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</si>
  <si>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</si>
  <si>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</si>
  <si>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</si>
  <si>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</si>
  <si>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</si>
  <si>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</si>
  <si>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</si>
  <si>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</si>
  <si>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</si>
  <si>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</si>
  <si>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</si>
  <si>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</si>
  <si>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</si>
  <si>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</si>
  <si>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</si>
  <si>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</si>
  <si>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</si>
  <si>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</si>
  <si>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</si>
  <si>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</si>
  <si>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</si>
  <si>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</si>
  <si>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</si>
  <si>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</si>
  <si>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</si>
  <si>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</si>
  <si>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</si>
  <si>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</si>
  <si>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</si>
  <si>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</si>
  <si>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</si>
  <si>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</si>
  <si>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</si>
  <si>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</si>
  <si>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</si>
  <si>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</si>
  <si>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</si>
  <si>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</si>
  <si>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</si>
  <si>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</si>
  <si>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</si>
  <si>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</si>
  <si>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</si>
  <si>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</si>
  <si>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</si>
  <si>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</si>
  <si>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</si>
  <si>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</si>
  <si>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</si>
  <si>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</si>
  <si>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</si>
  <si>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</si>
  <si>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</si>
  <si>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</si>
  <si>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</si>
  <si>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</si>
  <si>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</si>
  <si>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</si>
  <si>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</si>
  <si>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</si>
  <si>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</si>
  <si>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</si>
  <si>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</si>
  <si>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</si>
  <si>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</si>
  <si>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</si>
  <si>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</si>
  <si>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</si>
  <si>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</si>
  <si>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</si>
  <si>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</si>
  <si>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</si>
  <si>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</si>
  <si>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</si>
  <si>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</si>
  <si>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</si>
  <si>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</si>
  <si>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</si>
  <si>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</si>
  <si>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</si>
  <si>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</si>
  <si>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</si>
  <si>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</si>
  <si>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</si>
  <si>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</si>
  <si>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</si>
  <si>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</si>
  <si>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</si>
  <si>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</si>
  <si>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</si>
  <si>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</si>
  <si>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</si>
  <si>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</si>
  <si>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</si>
  <si>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</si>
  <si>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</si>
  <si>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</si>
  <si>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</si>
  <si>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</si>
  <si>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</si>
  <si>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</si>
  <si>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</si>
  <si>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</si>
  <si>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</si>
  <si>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</si>
  <si>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</si>
  <si>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</si>
  <si>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</si>
  <si>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</si>
  <si>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</si>
  <si>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</si>
  <si>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</si>
  <si>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</si>
  <si>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</si>
  <si>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</si>
  <si>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</si>
  <si>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</si>
  <si>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</si>
  <si>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</si>
  <si>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</si>
  <si>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</si>
  <si>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</si>
  <si>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</si>
  <si>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</si>
  <si>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</si>
  <si>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</si>
  <si>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</si>
  <si>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</si>
  <si>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</si>
  <si>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</si>
  <si>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</si>
  <si>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</si>
  <si>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</si>
  <si>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</si>
  <si>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</si>
  <si>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</si>
  <si>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</si>
  <si>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</si>
  <si>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</si>
  <si>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</si>
  <si>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</si>
  <si>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</si>
  <si>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</si>
  <si>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</si>
  <si>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</si>
  <si>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</si>
  <si>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</si>
  <si>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</si>
  <si>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</si>
  <si>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</si>
  <si>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</si>
  <si>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</si>
  <si>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</si>
  <si>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</si>
  <si>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</si>
  <si>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</si>
  <si>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</si>
  <si>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</si>
  <si>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</si>
  <si>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</si>
  <si>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</si>
  <si>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</si>
  <si>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</si>
  <si>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</si>
  <si>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</si>
  <si>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</si>
  <si>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</si>
  <si>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</si>
  <si>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</si>
  <si>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</si>
  <si>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</si>
  <si>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</si>
  <si>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</si>
  <si>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</si>
  <si>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</si>
  <si>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</si>
  <si>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</si>
  <si>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</si>
  <si>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</si>
  <si>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</si>
  <si>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</si>
  <si>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</si>
  <si>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</si>
  <si>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</si>
  <si>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</si>
  <si>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</si>
  <si>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</si>
  <si>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</si>
  <si>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</si>
  <si>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</si>
  <si>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</si>
  <si>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</si>
  <si>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</si>
  <si>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</si>
  <si>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</si>
  <si>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</si>
  <si>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</si>
  <si>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</si>
  <si>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</si>
  <si>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</si>
  <si>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</si>
  <si>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</si>
  <si>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</si>
  <si>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</si>
  <si>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</si>
  <si>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</si>
  <si>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</si>
  <si>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</si>
  <si>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</si>
  <si>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</si>
  <si>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</si>
  <si>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</si>
  <si>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</si>
  <si>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</si>
  <si>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</si>
  <si>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</si>
  <si>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</si>
  <si>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</si>
  <si>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</si>
  <si>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</si>
  <si>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</si>
  <si>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</si>
  <si>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</si>
  <si>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</si>
  <si>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</si>
  <si>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</si>
  <si>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</si>
  <si>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</si>
  <si>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</si>
  <si>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</si>
  <si>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</si>
  <si>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</si>
  <si>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</si>
  <si>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</si>
  <si>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</si>
  <si>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</si>
  <si>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</si>
  <si>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</si>
  <si>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</si>
  <si>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</si>
  <si>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</si>
  <si>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</si>
  <si>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</si>
  <si>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</si>
  <si>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</si>
  <si>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</si>
  <si>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</si>
  <si>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</si>
  <si>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</si>
  <si>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</si>
  <si>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</si>
  <si>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</si>
  <si>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</si>
  <si>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</si>
  <si>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</si>
  <si>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</si>
  <si>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</si>
  <si>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</si>
  <si>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</si>
  <si>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</si>
  <si>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</si>
  <si>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</si>
  <si>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</si>
  <si>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</si>
  <si>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</si>
  <si>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</si>
  <si>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</si>
  <si>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</si>
  <si>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</si>
  <si>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</si>
  <si>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</si>
  <si>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</si>
  <si>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</si>
  <si>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</si>
  <si>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</si>
  <si>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</si>
  <si>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</si>
  <si>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</si>
  <si>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</si>
  <si>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</si>
  <si>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</si>
  <si>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</si>
  <si>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</si>
  <si>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</si>
  <si>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</si>
  <si>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</si>
  <si>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</si>
  <si>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</si>
  <si>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</si>
  <si>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</si>
  <si>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</si>
  <si>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</si>
  <si>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</si>
  <si>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</si>
  <si>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</si>
  <si>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</si>
  <si>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</si>
  <si>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</si>
  <si>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</si>
  <si>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</si>
  <si>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</si>
  <si>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</si>
  <si>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</si>
  <si>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</si>
  <si>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</si>
  <si>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</si>
  <si>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</si>
  <si>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</si>
  <si>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</si>
  <si>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</si>
  <si>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</si>
  <si>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</si>
  <si>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</si>
  <si>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</si>
  <si>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</si>
  <si>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</si>
  <si>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</si>
  <si>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</si>
  <si>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</si>
  <si>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</si>
  <si>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</si>
  <si>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</si>
  <si>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</si>
  <si>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</si>
  <si>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</si>
  <si>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</si>
  <si>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</si>
  <si>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</si>
  <si>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</si>
  <si>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</si>
  <si>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</si>
  <si>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</si>
  <si>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</si>
  <si>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</si>
  <si>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</si>
  <si>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</si>
  <si>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</si>
  <si>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</si>
  <si>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</si>
  <si>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</si>
  <si>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</si>
  <si>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</si>
  <si>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</si>
  <si>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</si>
  <si>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</si>
  <si>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</si>
  <si>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</si>
  <si>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</si>
  <si>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</si>
  <si>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</si>
  <si>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</si>
  <si>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</si>
  <si>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</si>
  <si>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</si>
  <si>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</si>
  <si>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</si>
  <si>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</si>
  <si>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</si>
  <si>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</si>
  <si>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</si>
  <si>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</si>
  <si>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</si>
  <si>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</si>
  <si>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</si>
  <si>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</si>
  <si>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</si>
  <si>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</si>
  <si>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</si>
  <si>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</si>
  <si>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</si>
  <si>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</si>
  <si>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</si>
  <si>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</si>
  <si>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</si>
  <si>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</si>
  <si>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</si>
  <si>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</si>
  <si>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</si>
  <si>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</si>
  <si>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</si>
  <si>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</si>
  <si>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</si>
  <si>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</si>
  <si>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</si>
  <si>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</si>
  <si>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</si>
  <si>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</si>
  <si>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</si>
  <si>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</si>
  <si>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</si>
  <si>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</si>
  <si>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</si>
  <si>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</si>
  <si>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</si>
  <si>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</si>
  <si>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</si>
  <si>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</si>
  <si>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</si>
  <si>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</si>
  <si>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</si>
  <si>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</si>
  <si>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</si>
  <si>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</si>
  <si>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</si>
  <si>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</si>
  <si>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</si>
  <si>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</si>
  <si>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</si>
  <si>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</si>
  <si>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</si>
  <si>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</si>
  <si>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</si>
  <si>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</si>
  <si>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</si>
  <si>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</si>
  <si>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</si>
  <si>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</si>
  <si>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</si>
  <si>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</si>
  <si>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</si>
  <si>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</si>
  <si>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</si>
  <si>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</si>
  <si>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</si>
  <si>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</si>
  <si>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</si>
  <si>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</si>
  <si>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</si>
  <si>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</si>
  <si>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</si>
  <si>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</si>
  <si>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</si>
  <si>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</si>
  <si>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</si>
  <si>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</si>
  <si>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</si>
  <si>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</si>
  <si>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</si>
  <si>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</si>
  <si>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</si>
  <si>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</si>
  <si>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</si>
  <si>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</si>
  <si>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</si>
  <si>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</si>
  <si>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</si>
  <si>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</si>
  <si>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</si>
  <si>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</si>
  <si>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</si>
  <si>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</si>
  <si>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</si>
  <si>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</si>
  <si>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</si>
  <si>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</si>
  <si>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</si>
  <si>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</si>
  <si>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</si>
  <si>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</si>
  <si>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</si>
  <si>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</si>
  <si>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</si>
  <si>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</si>
  <si>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</si>
  <si>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</si>
  <si>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</si>
  <si>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</si>
  <si>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</si>
  <si>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</si>
  <si>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</si>
  <si>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</si>
  <si>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</si>
  <si>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</si>
  <si>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</si>
  <si>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</si>
  <si>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</si>
  <si>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</si>
  <si>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</si>
  <si>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</si>
  <si>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</si>
  <si>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</si>
  <si>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</si>
  <si>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</si>
  <si>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</si>
  <si>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</si>
  <si>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</si>
  <si>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</si>
  <si>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</si>
  <si>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</si>
  <si>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</si>
  <si>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</si>
  <si>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</si>
  <si>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</si>
  <si>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</si>
  <si>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</si>
  <si>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</si>
  <si>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</si>
  <si>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</si>
  <si>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</si>
  <si>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</si>
  <si>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</si>
  <si>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</si>
  <si>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</si>
  <si>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</si>
  <si>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</si>
  <si>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</si>
  <si>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</si>
  <si>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</si>
  <si>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</si>
  <si>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</si>
  <si>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</si>
  <si>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</si>
  <si>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</si>
  <si>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</si>
  <si>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</si>
  <si>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</si>
  <si>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</si>
  <si>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</si>
  <si>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</si>
  <si>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</si>
  <si>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</si>
  <si>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</si>
  <si>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</si>
  <si>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</si>
  <si>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</si>
  <si>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</si>
  <si>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</si>
  <si>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</si>
  <si>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</si>
  <si>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</si>
  <si>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</si>
  <si>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</si>
  <si>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</si>
  <si>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</si>
  <si>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</si>
  <si>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</si>
  <si>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</si>
  <si>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</si>
  <si>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</si>
  <si>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</si>
  <si>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</si>
  <si>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</si>
  <si>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</si>
  <si>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</si>
  <si>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</si>
  <si>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</si>
  <si>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</si>
  <si>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</si>
  <si>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</si>
  <si>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</si>
  <si>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</si>
  <si>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</si>
  <si>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</si>
  <si>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</si>
  <si>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</si>
  <si>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</si>
  <si>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</si>
  <si>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</si>
  <si>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</si>
  <si>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</si>
  <si>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</si>
  <si>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</si>
  <si>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</si>
  <si>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</si>
  <si>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</si>
  <si>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</si>
  <si>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</si>
  <si>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</si>
  <si>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</si>
  <si>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</si>
  <si>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</si>
  <si>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</si>
  <si>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</si>
  <si>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</si>
  <si>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</si>
  <si>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</si>
  <si>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</si>
  <si>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</si>
  <si>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</si>
  <si>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</si>
  <si>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</si>
  <si>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</si>
  <si>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</si>
  <si>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</si>
  <si>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</si>
  <si>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</si>
  <si>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</si>
  <si>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</si>
  <si>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</si>
  <si>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</si>
  <si>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</si>
  <si>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</si>
  <si>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</si>
  <si>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</si>
  <si>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</si>
  <si>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</si>
  <si>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</si>
  <si>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</si>
  <si>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</si>
  <si>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</si>
  <si>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</si>
  <si>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</si>
  <si>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</si>
  <si>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</si>
  <si>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</si>
  <si>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</si>
  <si>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</si>
  <si>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</si>
  <si>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</si>
  <si>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</si>
  <si>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</si>
  <si>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</si>
  <si>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</si>
  <si>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</si>
  <si>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</si>
  <si>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</si>
  <si>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</si>
  <si>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</si>
  <si>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</si>
  <si>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</si>
  <si>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</si>
  <si>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</si>
  <si>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</si>
  <si>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</si>
  <si>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</si>
  <si>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</si>
  <si>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</si>
  <si>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</si>
  <si>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</si>
  <si>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</si>
  <si>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</si>
  <si>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</si>
  <si>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</si>
  <si>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</si>
  <si>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</si>
  <si>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</si>
  <si>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</si>
  <si>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</si>
  <si>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</si>
  <si>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</si>
  <si>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</si>
  <si>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</si>
  <si>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</si>
  <si>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</si>
  <si>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</si>
  <si>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</si>
  <si>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</si>
  <si>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</si>
  <si>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</si>
  <si>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</si>
  <si>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</si>
  <si>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</si>
  <si>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</si>
  <si>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</si>
  <si>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</si>
  <si>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</si>
  <si>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</si>
  <si>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</si>
  <si>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</si>
  <si>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</si>
  <si>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</si>
  <si>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</si>
  <si>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</si>
  <si>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</si>
  <si>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</si>
  <si>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</si>
  <si>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</si>
  <si>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</si>
  <si>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</si>
  <si>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</si>
  <si>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</si>
  <si>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</si>
  <si>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</si>
  <si>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</si>
  <si>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</si>
  <si>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</si>
  <si>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</si>
  <si>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</si>
  <si>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</si>
  <si>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</si>
  <si>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</si>
  <si>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</si>
  <si>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</si>
  <si>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</si>
  <si>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</si>
  <si>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</si>
  <si>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</si>
  <si>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</si>
  <si>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</si>
  <si>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</si>
  <si>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</si>
  <si>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</si>
  <si>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</si>
  <si>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</si>
  <si>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</si>
  <si>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</si>
  <si>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</si>
  <si>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</si>
  <si>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</si>
  <si>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</si>
  <si>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</si>
  <si>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</si>
  <si>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</si>
  <si>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</si>
  <si>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</si>
  <si>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</si>
  <si>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</si>
  <si>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</si>
  <si>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</si>
  <si>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</si>
  <si>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</si>
  <si>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</si>
  <si>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</si>
  <si>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</si>
  <si>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</si>
  <si>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</si>
  <si>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</si>
  <si>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</si>
  <si>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</si>
  <si>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</si>
  <si>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</si>
  <si>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</si>
  <si>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</si>
  <si>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</si>
  <si>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</si>
  <si>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</si>
  <si>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</si>
  <si>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</si>
  <si>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</si>
  <si>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</si>
  <si>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</si>
  <si>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</si>
  <si>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</si>
  <si>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</si>
  <si>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</si>
  <si>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</si>
  <si>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</si>
  <si>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</si>
  <si>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</si>
  <si>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</si>
  <si>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</si>
  <si>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</si>
  <si>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</si>
  <si>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</si>
  <si>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</si>
  <si>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</si>
  <si>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</si>
  <si>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</si>
  <si>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</si>
  <si>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</si>
  <si>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</si>
  <si>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</si>
  <si>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</si>
  <si>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</si>
  <si>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</si>
  <si>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</si>
  <si>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</si>
  <si>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</si>
  <si>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</si>
  <si>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</si>
  <si>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</si>
  <si>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</si>
  <si>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</si>
  <si>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</si>
  <si>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</si>
  <si>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</si>
  <si>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</si>
  <si>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</si>
  <si>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</si>
  <si>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</si>
  <si>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</si>
  <si>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</si>
  <si>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</si>
  <si>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</si>
  <si>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</si>
  <si>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</si>
  <si>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</si>
  <si>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</si>
  <si>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</si>
  <si>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</si>
  <si>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</si>
  <si>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</si>
  <si>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</si>
  <si>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</si>
  <si>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</si>
  <si>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</si>
  <si>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</si>
  <si>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</si>
  <si>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</si>
  <si>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</si>
  <si>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</si>
  <si>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</si>
  <si>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</si>
  <si>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</si>
  <si>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</si>
  <si>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</si>
  <si>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</si>
  <si>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</si>
  <si>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</si>
  <si>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</si>
  <si>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</si>
  <si>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</si>
  <si>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</si>
  <si>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</si>
  <si>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</si>
  <si>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</si>
  <si>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</si>
  <si>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</si>
  <si>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</si>
  <si>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</si>
  <si>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</si>
  <si>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</si>
  <si>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</si>
  <si>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</si>
  <si>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</si>
  <si>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</si>
  <si>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</si>
  <si>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</si>
  <si>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</si>
  <si>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</si>
  <si>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</si>
  <si>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</si>
  <si>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</si>
  <si>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</si>
  <si>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</si>
  <si>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</si>
  <si>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</si>
  <si>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</si>
  <si>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</si>
  <si>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</si>
  <si>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</si>
  <si>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</si>
  <si>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</si>
  <si>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</si>
  <si>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</si>
  <si>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</si>
  <si>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</si>
  <si>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</si>
  <si>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</si>
  <si>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</si>
  <si>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</si>
  <si>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</si>
  <si>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</si>
  <si>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</si>
  <si>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</si>
  <si>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</si>
  <si>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</si>
  <si>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</si>
  <si>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</si>
  <si>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</si>
  <si>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</si>
  <si>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</si>
  <si>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</si>
  <si>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</si>
  <si>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</si>
  <si>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</si>
  <si>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</si>
  <si>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</si>
  <si>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</si>
  <si>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</si>
  <si>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</si>
  <si>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</si>
  <si>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</si>
  <si>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</si>
  <si>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</si>
  <si>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</si>
  <si>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</si>
  <si>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</si>
  <si>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</si>
  <si>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</si>
  <si>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</si>
  <si>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</si>
  <si>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</si>
  <si>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</si>
  <si>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</si>
  <si>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</si>
  <si>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</si>
  <si>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</si>
  <si>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</si>
  <si>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</si>
  <si>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</si>
  <si>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</si>
  <si>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</si>
  <si>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</si>
  <si>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</si>
  <si>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</si>
  <si>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</si>
  <si>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</si>
  <si>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</si>
  <si>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</si>
  <si>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</si>
  <si>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</si>
  <si>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</si>
  <si>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</si>
  <si>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</si>
  <si>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</si>
  <si>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</si>
  <si>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</si>
  <si>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</si>
  <si>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</si>
  <si>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</si>
  <si>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</si>
  <si>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</si>
  <si>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</si>
  <si>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</si>
  <si>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</si>
  <si>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</si>
  <si>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</si>
  <si>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</si>
  <si>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</si>
  <si>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</si>
  <si>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</si>
  <si>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</si>
  <si>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</si>
  <si>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</si>
  <si>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</si>
  <si>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</si>
  <si>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</si>
  <si>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</si>
  <si>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</si>
  <si>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</si>
  <si>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</si>
  <si>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</si>
  <si>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</si>
  <si>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</si>
  <si>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</si>
  <si>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</si>
  <si>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</si>
  <si>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</si>
  <si>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</si>
  <si>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</si>
  <si>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</si>
  <si>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</si>
  <si>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</si>
  <si>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</si>
  <si>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</si>
  <si>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</si>
  <si>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</si>
  <si>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</si>
  <si>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</si>
  <si>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</si>
  <si>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</si>
  <si>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</si>
  <si>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</si>
  <si>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</si>
  <si>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</si>
  <si>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</si>
  <si>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</si>
  <si>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</si>
  <si>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</si>
  <si>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</si>
  <si>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</si>
  <si>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</si>
  <si>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</si>
  <si>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</si>
  <si>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</si>
  <si>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</si>
  <si>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</si>
  <si>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</si>
  <si>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</si>
  <si>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</si>
  <si>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</si>
  <si>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</si>
  <si>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</si>
  <si>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</si>
  <si>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</si>
  <si>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</si>
  <si>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</si>
  <si>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</si>
  <si>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</si>
  <si>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</si>
  <si>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</si>
  <si>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</si>
  <si>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</si>
  <si>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</si>
  <si>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</si>
  <si>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</si>
  <si>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</si>
  <si>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</si>
  <si>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</si>
  <si>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</si>
  <si>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</si>
  <si>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</si>
  <si>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</si>
  <si>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</si>
  <si>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</si>
  <si>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</si>
  <si>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</si>
  <si>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</si>
  <si>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</si>
  <si>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</si>
  <si>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</si>
  <si>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</si>
  <si>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</si>
  <si>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</si>
  <si>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</si>
  <si>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</si>
  <si>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</si>
  <si>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</si>
  <si>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</si>
  <si>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</si>
  <si>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</si>
  <si>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</si>
  <si>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</si>
  <si>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</si>
  <si>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</si>
  <si>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</si>
  <si>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</si>
  <si>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</si>
  <si>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</si>
  <si>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</si>
  <si>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</si>
  <si>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</si>
  <si>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</si>
  <si>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</si>
  <si>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</si>
  <si>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</si>
  <si>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</si>
  <si>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</si>
  <si>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</si>
  <si>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</si>
  <si>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</si>
  <si>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</si>
  <si>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</si>
  <si>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</si>
  <si>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</si>
  <si>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</si>
  <si>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</si>
  <si>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</si>
  <si>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</si>
  <si>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</si>
  <si>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</si>
  <si>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</si>
  <si>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</si>
  <si>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</si>
  <si>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</si>
  <si>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</si>
  <si>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</si>
  <si>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</si>
  <si>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</si>
  <si>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</si>
  <si>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</si>
  <si>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</si>
  <si>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</si>
  <si>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</si>
  <si>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</si>
  <si>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</si>
  <si>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</si>
  <si>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</si>
  <si>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</si>
  <si>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</si>
  <si>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</si>
  <si>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</si>
  <si>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</si>
  <si>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</si>
  <si>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</si>
  <si>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</si>
  <si>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</si>
  <si>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</si>
  <si>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</si>
  <si>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</si>
  <si>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</si>
  <si>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</si>
  <si>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</si>
  <si>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</si>
  <si>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</si>
  <si>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</si>
  <si>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</si>
  <si>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</si>
  <si>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</si>
  <si>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</si>
  <si>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</si>
  <si>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</si>
  <si>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</si>
  <si>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</si>
  <si>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</si>
  <si>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</si>
  <si>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</si>
  <si>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</si>
  <si>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</si>
  <si>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</si>
  <si>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</si>
  <si>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</si>
  <si>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</si>
  <si>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</si>
  <si>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</si>
  <si>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</si>
  <si>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</si>
  <si>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</si>
  <si>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</si>
  <si>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</si>
  <si>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</si>
  <si>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</si>
  <si>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</si>
  <si>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</si>
  <si>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</si>
  <si>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</si>
  <si>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</si>
  <si>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</si>
  <si>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</si>
  <si>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</si>
  <si>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</si>
  <si>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</si>
  <si>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</si>
  <si>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</si>
  <si>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</si>
  <si>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</si>
  <si>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</si>
  <si>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</si>
  <si>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</si>
  <si>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</si>
  <si>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</si>
  <si>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</si>
  <si>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</si>
  <si>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</si>
  <si>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</si>
  <si>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</si>
  <si>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</si>
  <si>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</si>
  <si>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</si>
  <si>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</si>
  <si>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</si>
  <si>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</si>
  <si>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</si>
  <si>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</si>
  <si>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</si>
  <si>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</si>
  <si>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</si>
  <si>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</si>
  <si>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</si>
  <si>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</si>
  <si>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</si>
  <si>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</si>
  <si>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</si>
  <si>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</si>
  <si>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</si>
  <si>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</si>
  <si>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</si>
  <si>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</si>
  <si>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</si>
  <si>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</si>
  <si>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</si>
  <si>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</si>
  <si>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</si>
  <si>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</si>
  <si>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</si>
  <si>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</si>
  <si>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</si>
  <si>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</si>
  <si>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</si>
  <si>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</si>
  <si>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</si>
  <si>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</si>
  <si>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</si>
  <si>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</si>
  <si>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</si>
  <si>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</si>
  <si>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</si>
  <si>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</si>
  <si>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</si>
  <si>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</si>
  <si>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</si>
  <si>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</si>
  <si>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</si>
  <si>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</si>
  <si>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</si>
  <si>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</si>
  <si>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</si>
  <si>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</si>
  <si>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</si>
  <si>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</si>
  <si>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</si>
  <si>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</si>
  <si>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</si>
  <si>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</si>
  <si>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</si>
  <si>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</si>
  <si>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</si>
  <si>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</si>
  <si>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</si>
  <si>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</si>
  <si>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</si>
  <si>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</si>
  <si>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</si>
  <si>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</si>
  <si>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</si>
  <si>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</si>
  <si>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</si>
  <si>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</si>
  <si>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</si>
  <si>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</si>
  <si>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</si>
  <si>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</si>
  <si>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</si>
  <si>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</si>
  <si>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</si>
  <si>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</si>
  <si>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</si>
  <si>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</si>
  <si>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</si>
  <si>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</si>
  <si>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</si>
  <si>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</si>
  <si>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</si>
  <si>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</si>
  <si>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</si>
  <si>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</si>
  <si>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</si>
  <si>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</si>
  <si>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</si>
  <si>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</si>
  <si>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</si>
  <si>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</si>
  <si>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</si>
  <si>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</si>
  <si>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</si>
  <si>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</si>
  <si>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</si>
  <si>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</si>
  <si>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</si>
  <si>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</si>
  <si>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</si>
  <si>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</si>
  <si>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</si>
  <si>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</si>
  <si>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</si>
  <si>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</si>
  <si>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</si>
  <si>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</si>
  <si>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</si>
  <si>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</si>
  <si>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</si>
  <si>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</si>
  <si>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</si>
  <si>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</si>
  <si>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</si>
  <si>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</si>
  <si>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</si>
  <si>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</si>
  <si>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</si>
  <si>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</si>
  <si>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</si>
  <si>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</si>
  <si>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</si>
  <si>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</si>
  <si>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</si>
  <si>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</si>
  <si>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</si>
  <si>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</si>
  <si>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</si>
  <si>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</si>
  <si>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</si>
  <si>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</si>
  <si>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</si>
  <si>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</si>
  <si>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</si>
  <si>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</si>
  <si>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</si>
  <si>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</si>
  <si>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</si>
  <si>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</si>
  <si>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</si>
  <si>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</si>
  <si>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</si>
  <si>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</si>
  <si>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</si>
  <si>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</si>
  <si>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</si>
  <si>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</si>
  <si>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</si>
  <si>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</si>
  <si>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</si>
  <si>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</si>
  <si>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</si>
  <si>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</si>
  <si>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</si>
  <si>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</si>
  <si>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</si>
  <si>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</si>
  <si>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</si>
  <si>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</si>
  <si>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</si>
  <si>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</si>
  <si>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</si>
  <si>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</si>
  <si>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</si>
  <si>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</si>
  <si>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</si>
  <si>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</si>
  <si>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</si>
  <si>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</si>
  <si>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</si>
  <si>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</si>
  <si>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</si>
  <si>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</si>
  <si>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</si>
  <si>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</si>
  <si>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</si>
  <si>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</si>
  <si>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</si>
  <si>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</si>
  <si>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</si>
  <si>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</si>
  <si>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</si>
  <si>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</si>
  <si>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</si>
  <si>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</si>
  <si>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</si>
  <si>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</si>
  <si>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</si>
  <si>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</si>
  <si>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</si>
  <si>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</si>
  <si>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</si>
  <si>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</si>
  <si>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</si>
  <si>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</si>
  <si>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</si>
  <si>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</si>
  <si>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</si>
  <si>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</si>
  <si>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</si>
  <si>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</si>
  <si>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</si>
  <si>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</si>
  <si>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</si>
  <si>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</si>
  <si>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</si>
  <si>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</si>
  <si>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</si>
  <si>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</si>
  <si>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</si>
  <si>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</si>
  <si>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</si>
  <si>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</si>
  <si>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</si>
  <si>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</si>
  <si>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</si>
  <si>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</si>
  <si>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</si>
  <si>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</si>
  <si>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</si>
  <si>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</si>
  <si>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</si>
  <si>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</si>
  <si>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</si>
  <si>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</si>
  <si>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</si>
  <si>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</si>
  <si>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</si>
  <si>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</si>
  <si>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</si>
  <si>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</si>
  <si>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</si>
  <si>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</si>
  <si>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</si>
  <si>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</si>
  <si>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</si>
  <si>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</si>
  <si>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</si>
  <si>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</si>
  <si>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</si>
  <si>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</si>
  <si>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</si>
  <si>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</si>
  <si>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</si>
  <si>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</si>
  <si>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</si>
  <si>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</si>
  <si>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</si>
  <si>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</si>
  <si>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</si>
  <si>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</si>
  <si>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</si>
  <si>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</si>
  <si>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</si>
  <si>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</si>
  <si>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</si>
  <si>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</si>
  <si>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</si>
  <si>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</si>
  <si>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</si>
  <si>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</si>
  <si>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</si>
  <si>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</si>
  <si>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</si>
  <si>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</si>
  <si>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</si>
  <si>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</si>
  <si>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</si>
  <si>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</si>
  <si>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</si>
  <si>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</si>
  <si>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</si>
  <si>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</si>
  <si>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</si>
  <si>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</si>
  <si>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</si>
  <si>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</si>
  <si>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</si>
  <si>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</si>
  <si>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</si>
  <si>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</si>
  <si>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</si>
  <si>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</si>
  <si>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</si>
  <si>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</si>
  <si>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</si>
  <si>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</si>
  <si>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</si>
  <si>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</si>
  <si>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</si>
  <si>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</si>
  <si>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</si>
  <si>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</si>
  <si>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</si>
  <si>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</si>
  <si>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</si>
  <si>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</si>
  <si>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</si>
  <si>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</si>
  <si>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</si>
  <si>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</si>
  <si>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</si>
  <si>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</si>
  <si>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</si>
  <si>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</si>
  <si>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</si>
  <si>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</si>
  <si>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</si>
  <si>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</si>
  <si>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</si>
  <si>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</si>
  <si>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</si>
  <si>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</si>
  <si>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</si>
  <si>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</si>
  <si>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</si>
  <si>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</si>
  <si>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</si>
  <si>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</si>
  <si>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</si>
  <si>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</si>
  <si>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</si>
  <si>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</si>
  <si>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</si>
  <si>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</si>
  <si>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</si>
  <si>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</si>
  <si>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</si>
  <si>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</si>
  <si>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</si>
  <si>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</si>
  <si>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</si>
  <si>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</si>
  <si>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</si>
  <si>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</si>
  <si>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</si>
  <si>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</si>
  <si>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</si>
  <si>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</si>
  <si>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</si>
  <si>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</si>
  <si>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</si>
  <si>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</si>
  <si>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</si>
  <si>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</si>
  <si>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</si>
  <si>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</si>
  <si>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</si>
  <si>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</si>
  <si>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</si>
  <si>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</si>
  <si>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</si>
  <si>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</si>
  <si>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</si>
  <si>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</si>
  <si>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</si>
  <si>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</si>
  <si>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</si>
  <si>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</si>
  <si>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</si>
  <si>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</si>
  <si>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</si>
  <si>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</si>
  <si>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</si>
  <si>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</si>
  <si>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</si>
  <si>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</si>
  <si>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</si>
  <si>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</si>
  <si>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</si>
  <si>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</si>
  <si>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</si>
  <si>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</si>
  <si>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</si>
  <si>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</si>
  <si>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</si>
  <si>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</si>
  <si>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</si>
  <si>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</si>
  <si>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</si>
  <si>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</si>
  <si>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</si>
  <si>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</si>
  <si>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</si>
  <si>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</si>
  <si>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</si>
  <si>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</si>
  <si>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</si>
  <si>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</si>
  <si>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</si>
  <si>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</si>
  <si>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</si>
  <si>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</si>
  <si>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</si>
  <si>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</si>
  <si>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</si>
  <si>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</si>
  <si>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</si>
  <si>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</si>
  <si>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</si>
  <si>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</si>
  <si>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</si>
  <si>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</si>
  <si>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</si>
  <si>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</si>
  <si>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</si>
  <si>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</si>
  <si>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</si>
  <si>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</si>
  <si>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</si>
  <si>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</si>
  <si>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</si>
  <si>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</si>
  <si>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</si>
  <si>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</si>
  <si>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</si>
  <si>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</si>
  <si>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</si>
  <si>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</si>
  <si>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</si>
  <si>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</si>
  <si>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</si>
  <si>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</si>
  <si>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</si>
  <si>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</si>
  <si>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</si>
  <si>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</si>
  <si>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</si>
  <si>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</si>
  <si>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</si>
  <si>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</si>
  <si>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</si>
  <si>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</si>
  <si>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</si>
  <si>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</si>
  <si>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</si>
  <si>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</si>
  <si>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</si>
  <si>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</si>
  <si>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</si>
  <si>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</si>
  <si>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</si>
  <si>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</si>
  <si>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</si>
  <si>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</si>
  <si>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</si>
  <si>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</si>
  <si>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</si>
  <si>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</si>
  <si>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</si>
  <si>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</si>
  <si>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</si>
  <si>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</si>
  <si>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</si>
  <si>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</si>
  <si>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</si>
  <si>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</si>
  <si>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</si>
  <si>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</si>
  <si>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</si>
  <si>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</si>
  <si>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</si>
  <si>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</si>
  <si>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</si>
  <si>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</si>
  <si>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</si>
  <si>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</si>
  <si>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</si>
  <si>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</si>
  <si>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</si>
  <si>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</si>
  <si>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</si>
  <si>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</si>
  <si>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</si>
  <si>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</si>
  <si>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</si>
  <si>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</si>
  <si>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</si>
  <si>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</si>
  <si>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</si>
  <si>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</si>
  <si>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</si>
  <si>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</si>
  <si>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</si>
  <si>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</si>
  <si>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</si>
  <si>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</si>
  <si>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</si>
  <si>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</si>
  <si>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</si>
  <si>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</si>
  <si>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</si>
  <si>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</si>
  <si>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</si>
  <si>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</si>
  <si>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</si>
  <si>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</si>
  <si>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</si>
  <si>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</si>
  <si>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</si>
  <si>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</si>
  <si>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</si>
  <si>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</si>
  <si>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</si>
  <si>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</si>
  <si>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</si>
  <si>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</si>
  <si>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</si>
  <si>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</si>
  <si>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</si>
  <si>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</si>
  <si>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</si>
  <si>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</si>
  <si>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</si>
  <si>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</si>
  <si>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</si>
  <si>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</si>
  <si>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</si>
  <si>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</si>
  <si>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</si>
  <si>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</si>
  <si>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</si>
  <si>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</si>
  <si>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</si>
  <si>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</si>
  <si>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</si>
  <si>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</si>
  <si>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</si>
  <si>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</si>
  <si>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</si>
  <si>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</si>
  <si>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</si>
  <si>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</si>
  <si>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</si>
  <si>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</si>
  <si>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</si>
  <si>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</si>
  <si>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</si>
  <si>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</si>
  <si>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</si>
  <si>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</si>
  <si>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</si>
  <si>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</si>
  <si>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</si>
  <si>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</si>
  <si>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</si>
  <si>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</si>
  <si>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</si>
  <si>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</si>
  <si>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</si>
  <si>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</si>
  <si>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</si>
  <si>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</si>
  <si>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</si>
  <si>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</si>
  <si>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</si>
  <si>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</si>
  <si>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</si>
  <si>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</si>
  <si>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</si>
  <si>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</si>
  <si>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</si>
  <si>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</si>
  <si>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</si>
  <si>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</si>
  <si>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</si>
  <si>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</si>
  <si>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</si>
  <si>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</si>
  <si>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</si>
  <si>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</si>
  <si>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</si>
  <si>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</si>
  <si>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</si>
  <si>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</si>
  <si>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</si>
  <si>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</si>
  <si>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</si>
  <si>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</si>
  <si>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</si>
  <si>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</si>
  <si>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</si>
  <si>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</si>
  <si>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</si>
  <si>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</si>
  <si>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</si>
  <si>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</si>
  <si>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</si>
  <si>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</si>
  <si>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</si>
  <si>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</si>
  <si>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</si>
  <si>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</si>
  <si>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</si>
  <si>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</si>
  <si>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</si>
  <si>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</si>
  <si>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</si>
  <si>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</si>
  <si>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</si>
  <si>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</si>
  <si>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</si>
  <si>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</si>
  <si>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</si>
  <si>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</si>
  <si>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</si>
  <si>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</si>
  <si>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</si>
  <si>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</si>
  <si>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</si>
  <si>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</si>
  <si>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</si>
  <si>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</si>
  <si>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</si>
  <si>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</si>
  <si>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</si>
  <si>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</si>
  <si>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</si>
  <si>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</si>
  <si>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</si>
  <si>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</si>
  <si>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</si>
  <si>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</si>
  <si>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</si>
  <si>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</si>
  <si>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</si>
  <si>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</si>
  <si>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</si>
  <si>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</si>
  <si>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</si>
  <si>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</si>
  <si>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</si>
  <si>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</si>
  <si>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</si>
  <si>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</si>
  <si>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</si>
  <si>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</si>
  <si>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</si>
  <si>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</si>
  <si>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</si>
  <si>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</si>
  <si>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</si>
  <si>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</si>
  <si>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</si>
  <si>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</si>
  <si>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</si>
  <si>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</si>
  <si>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</si>
  <si>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</si>
  <si>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</si>
  <si>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</si>
  <si>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</si>
  <si>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</si>
  <si>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</si>
  <si>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</si>
  <si>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</si>
  <si>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</si>
  <si>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</si>
  <si>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</si>
  <si>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</si>
  <si>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</si>
  <si>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</si>
  <si>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</si>
  <si>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</si>
  <si>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</si>
  <si>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</si>
  <si>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</si>
  <si>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</si>
  <si>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</si>
  <si>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</si>
  <si>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</si>
  <si>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</si>
  <si>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</si>
  <si>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</si>
  <si>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</si>
  <si>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</si>
  <si>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</si>
  <si>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</si>
  <si>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</si>
  <si>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</si>
  <si>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</si>
  <si>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</si>
  <si>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</si>
  <si>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</si>
  <si>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</si>
  <si>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</si>
  <si>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</si>
  <si>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</si>
  <si>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</si>
  <si>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</si>
  <si>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</si>
  <si>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</si>
  <si>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</si>
  <si>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</si>
  <si>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</si>
  <si>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</si>
  <si>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</si>
  <si>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</si>
  <si>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</si>
  <si>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</si>
  <si>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</si>
  <si>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</si>
  <si>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</si>
  <si>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</si>
  <si>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</si>
  <si>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</si>
  <si>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</si>
  <si>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</si>
  <si>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</si>
  <si>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</si>
  <si>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</si>
  <si>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</si>
  <si>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</si>
  <si>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</si>
  <si>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</si>
  <si>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</si>
  <si>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</si>
  <si>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</si>
  <si>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</si>
  <si>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</si>
  <si>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</si>
  <si>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</si>
  <si>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</si>
  <si>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</si>
  <si>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</si>
  <si>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</si>
  <si>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</si>
  <si>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</si>
  <si>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</si>
  <si>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</si>
  <si>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</si>
  <si>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</si>
  <si>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</si>
  <si>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</si>
  <si>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</si>
  <si>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</si>
  <si>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</si>
  <si>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</si>
  <si>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</si>
  <si>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</si>
  <si>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</si>
  <si>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</si>
  <si>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</si>
  <si>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</si>
  <si>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</si>
  <si>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</si>
  <si>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</si>
  <si>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</si>
  <si>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</si>
  <si>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</si>
  <si>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</si>
  <si>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</si>
  <si>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</si>
  <si>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</si>
  <si>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</si>
  <si>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</si>
  <si>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</si>
  <si>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</si>
  <si>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</si>
  <si>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</si>
  <si>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</si>
  <si>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</si>
  <si>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</si>
  <si>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</si>
  <si>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</si>
  <si>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</si>
  <si>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</si>
  <si>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</si>
  <si>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</si>
  <si>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</si>
  <si>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</si>
  <si>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</si>
  <si>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</si>
  <si>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</si>
  <si>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</si>
  <si>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</si>
  <si>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</si>
  <si>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</si>
  <si>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</si>
  <si>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</si>
  <si>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</si>
  <si>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</si>
  <si>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</si>
  <si>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</si>
  <si>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</si>
  <si>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</si>
  <si>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</si>
  <si>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</si>
  <si>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</si>
  <si>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</si>
  <si>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</si>
  <si>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</si>
  <si>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</si>
  <si>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</si>
  <si>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</si>
  <si>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</si>
  <si>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</si>
  <si>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</si>
  <si>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</si>
  <si>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</si>
  <si>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</si>
  <si>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</si>
  <si>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</si>
  <si>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</si>
  <si>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</si>
  <si>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</si>
  <si>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</si>
  <si>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</si>
  <si>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</si>
  <si>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</si>
  <si>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</si>
  <si>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</si>
  <si>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</si>
  <si>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</si>
  <si>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</si>
  <si>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</si>
  <si>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</si>
  <si>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</si>
  <si>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</si>
  <si>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</si>
  <si>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</si>
  <si>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</si>
  <si>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</si>
  <si>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</si>
  <si>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</si>
  <si>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</si>
  <si>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</si>
  <si>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</si>
  <si>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</si>
  <si>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</si>
  <si>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</si>
  <si>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</si>
  <si>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</si>
  <si>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</si>
  <si>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</si>
  <si>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</si>
  <si>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</si>
  <si>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</si>
  <si>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</si>
  <si>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</si>
  <si>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</si>
  <si>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</si>
  <si>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</si>
  <si>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</si>
  <si>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</si>
  <si>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</si>
  <si>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</si>
  <si>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</si>
  <si>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</si>
  <si>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</si>
  <si>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</si>
  <si>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</si>
  <si>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</si>
  <si>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</si>
  <si>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</si>
  <si>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</si>
  <si>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</si>
  <si>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</si>
  <si>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</si>
  <si>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</si>
  <si>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</si>
  <si>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</si>
  <si>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</si>
  <si>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</si>
  <si>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</si>
  <si>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</si>
  <si>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</si>
  <si>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</si>
  <si>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</si>
  <si>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</si>
  <si>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</si>
  <si>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</si>
  <si>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</si>
  <si>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</si>
  <si>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</si>
  <si>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</si>
  <si>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</si>
  <si>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</si>
  <si>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</si>
  <si>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</si>
  <si>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</si>
  <si>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</si>
  <si>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</si>
  <si>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</si>
  <si>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</si>
  <si>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</si>
  <si>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</si>
  <si>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</si>
  <si>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</si>
  <si>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</si>
  <si>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</si>
  <si>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</si>
  <si>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</si>
  <si>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</si>
  <si>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</si>
  <si>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</si>
  <si>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</si>
  <si>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</si>
  <si>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</si>
  <si>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</si>
  <si>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</si>
  <si>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</si>
  <si>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</si>
  <si>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</si>
  <si>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</si>
  <si>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</si>
  <si>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</si>
  <si>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</si>
  <si>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</si>
  <si>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</si>
  <si>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</si>
  <si>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</si>
  <si>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</si>
  <si>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</si>
  <si>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</si>
  <si>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</si>
  <si>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</si>
  <si>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</si>
  <si>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</si>
  <si>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</si>
  <si>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</si>
  <si>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</si>
  <si>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</si>
  <si>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</si>
  <si>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</si>
  <si>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</si>
  <si>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</si>
  <si>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</si>
  <si>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</si>
  <si>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</si>
  <si>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</si>
  <si>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</si>
  <si>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</si>
  <si>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</si>
  <si>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</si>
  <si>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</si>
  <si>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</si>
  <si>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</si>
  <si>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</si>
  <si>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</si>
  <si>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</si>
  <si>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</si>
  <si>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</si>
  <si>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</si>
  <si>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</si>
  <si>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</si>
  <si>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</si>
  <si>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</si>
  <si>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</si>
  <si>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</si>
  <si>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</si>
  <si>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</si>
  <si>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</si>
  <si>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</si>
  <si>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</si>
  <si>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</si>
  <si>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</si>
  <si>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</si>
  <si>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</si>
  <si>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</si>
  <si>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</si>
  <si>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</si>
  <si>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</si>
  <si>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</si>
  <si>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</si>
  <si>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</si>
  <si>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</si>
  <si>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</si>
  <si>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</si>
  <si>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</si>
  <si>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</si>
  <si>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</si>
  <si>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</si>
  <si>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</si>
  <si>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</si>
  <si>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</si>
  <si>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</si>
  <si>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</si>
  <si>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</si>
  <si>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</si>
  <si>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</si>
  <si>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</si>
  <si>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</si>
  <si>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</si>
  <si>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</si>
  <si>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</si>
  <si>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</si>
  <si>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</si>
  <si>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</si>
  <si>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</si>
  <si>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</si>
  <si>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</si>
  <si>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</si>
  <si>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</si>
  <si>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</si>
  <si>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</si>
  <si>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</si>
  <si>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</si>
  <si>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</si>
  <si>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</si>
  <si>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</si>
  <si>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</si>
  <si>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</si>
  <si>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</si>
  <si>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</si>
  <si>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</si>
  <si>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</si>
  <si>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</si>
  <si>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</si>
  <si>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</si>
  <si>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</si>
  <si>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</si>
  <si>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</si>
  <si>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</si>
  <si>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</si>
  <si>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</si>
  <si>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</si>
  <si>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</si>
  <si>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</si>
  <si>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</si>
  <si>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</si>
  <si>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</si>
  <si>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</si>
  <si>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</si>
  <si>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</si>
  <si>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</si>
  <si>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</si>
  <si>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</si>
  <si>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</si>
  <si>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</si>
  <si>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</si>
  <si>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</si>
  <si>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</si>
  <si>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</si>
  <si>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</si>
  <si>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</si>
  <si>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</si>
  <si>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</si>
  <si>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</si>
  <si>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</si>
  <si>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</si>
  <si>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</si>
  <si>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</si>
  <si>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</si>
  <si>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</si>
  <si>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</si>
  <si>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</si>
  <si>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</si>
  <si>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</si>
  <si>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</si>
  <si>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</si>
  <si>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</si>
  <si>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</si>
  <si>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</si>
  <si>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</si>
  <si>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</si>
  <si>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</si>
  <si>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</si>
  <si>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</si>
  <si>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</si>
  <si>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</si>
  <si>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</si>
  <si>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</si>
  <si>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</si>
  <si>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</si>
  <si>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</si>
  <si>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</si>
  <si>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</si>
  <si>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</si>
  <si>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</si>
  <si>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</si>
  <si>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</si>
  <si>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</si>
  <si>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</si>
  <si>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</si>
  <si>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</si>
  <si>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</si>
  <si>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</si>
  <si>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</si>
  <si>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</si>
  <si>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</si>
  <si>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</si>
  <si>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</si>
  <si>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</si>
  <si>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</si>
  <si>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</si>
  <si>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</si>
  <si>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</si>
  <si>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</si>
  <si>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</si>
  <si>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</si>
  <si>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</si>
  <si>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</si>
  <si>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</si>
  <si>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</si>
  <si>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</si>
  <si>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</si>
  <si>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</si>
  <si>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</si>
  <si>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</si>
  <si>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</si>
  <si>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</si>
  <si>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</si>
  <si>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</si>
  <si>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</si>
  <si>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</si>
  <si>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</si>
  <si>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</si>
  <si>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</si>
  <si>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</si>
  <si>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</si>
  <si>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</si>
  <si>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</si>
  <si>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</si>
  <si>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</si>
  <si>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</si>
  <si>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</si>
  <si>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</si>
  <si>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</si>
  <si>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</si>
  <si>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</si>
  <si>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</si>
  <si>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</si>
  <si>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</si>
  <si>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</si>
  <si>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</si>
  <si>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</si>
  <si>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</si>
  <si>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</si>
  <si>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</si>
  <si>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</si>
  <si>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</si>
  <si>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</si>
  <si>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</si>
  <si>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</si>
  <si>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</si>
  <si>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</si>
  <si>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</si>
  <si>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</si>
  <si>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</si>
  <si>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</si>
  <si>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</si>
  <si>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</si>
  <si>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</si>
  <si>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</si>
  <si>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</si>
  <si>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</si>
  <si>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</si>
  <si>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</si>
  <si>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</si>
  <si>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</si>
  <si>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</si>
  <si>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</si>
  <si>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</si>
  <si>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</si>
  <si>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</si>
  <si>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</si>
  <si>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</si>
  <si>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</si>
  <si>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</si>
  <si>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</si>
  <si>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</si>
  <si>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</si>
  <si>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</si>
  <si>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</si>
  <si>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</si>
  <si>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</si>
  <si>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</si>
  <si>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</si>
  <si>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</si>
  <si>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</si>
  <si>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</si>
  <si>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</si>
  <si>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</si>
  <si>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</si>
  <si>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</si>
  <si>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</si>
  <si>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</si>
  <si>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</si>
  <si>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</si>
  <si>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</si>
  <si>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</si>
  <si>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</si>
  <si>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</si>
  <si>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</si>
  <si>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</si>
  <si>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</si>
  <si>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</si>
  <si>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</si>
  <si>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</si>
  <si>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</si>
  <si>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</si>
  <si>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</si>
  <si>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</si>
  <si>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</si>
  <si>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</si>
  <si>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</si>
  <si>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</si>
  <si>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</si>
  <si>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</si>
  <si>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</si>
  <si>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</si>
  <si>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</si>
  <si>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</si>
  <si>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</si>
  <si>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</si>
  <si>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</si>
  <si>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</si>
  <si>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</si>
  <si>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</si>
  <si>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</si>
  <si>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</si>
  <si>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</si>
  <si>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</si>
  <si>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</si>
  <si>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</si>
  <si>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</si>
  <si>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</si>
  <si>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</si>
  <si>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</si>
  <si>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</si>
  <si>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</si>
  <si>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</si>
  <si>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</si>
  <si>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</si>
  <si>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</si>
  <si>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</si>
  <si>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</si>
  <si>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</si>
  <si>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</si>
  <si>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</si>
  <si>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</si>
  <si>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</si>
  <si>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</si>
  <si>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</si>
  <si>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</si>
  <si>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</si>
  <si>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</si>
  <si>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</si>
  <si>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</si>
  <si>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</si>
  <si>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</si>
  <si>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</si>
  <si>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</si>
  <si>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</si>
  <si>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</si>
  <si>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</si>
  <si>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</si>
  <si>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</si>
  <si>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</si>
  <si>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</si>
  <si>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</si>
  <si>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</si>
  <si>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</si>
  <si>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</si>
  <si>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</si>
  <si>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</si>
  <si>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</si>
  <si>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</si>
  <si>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</si>
  <si>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</si>
  <si>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</si>
  <si>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</si>
  <si>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</si>
  <si>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</si>
  <si>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</si>
  <si>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</si>
  <si>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</si>
  <si>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</si>
  <si>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</si>
  <si>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</si>
  <si>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</si>
  <si>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</si>
  <si>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</si>
  <si>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</si>
  <si>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</si>
  <si>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</si>
  <si>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</si>
  <si>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</si>
  <si>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</si>
  <si>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</si>
  <si>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</si>
  <si>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</si>
  <si>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</si>
  <si>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</si>
  <si>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</si>
  <si>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</si>
  <si>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</si>
  <si>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</si>
  <si>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</si>
  <si>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</si>
  <si>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</si>
  <si>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</si>
  <si>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</si>
  <si>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</si>
  <si>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</si>
  <si>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</si>
  <si>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</si>
  <si>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</si>
  <si>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</si>
  <si>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</si>
  <si>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</si>
  <si>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</si>
  <si>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</si>
  <si>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</si>
  <si>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</si>
  <si>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</si>
  <si>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</si>
  <si>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</si>
  <si>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</si>
  <si>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</si>
  <si>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</si>
  <si>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</si>
  <si>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</si>
  <si>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</si>
  <si>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</si>
  <si>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</si>
  <si>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</si>
  <si>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</si>
  <si>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</si>
  <si>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</si>
  <si>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</si>
  <si>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</si>
  <si>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</si>
  <si>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</si>
  <si>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</si>
  <si>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</si>
  <si>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</si>
  <si>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</si>
  <si>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</si>
  <si>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</si>
  <si>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</si>
  <si>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</si>
  <si>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</si>
  <si>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</si>
  <si>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</si>
  <si>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</si>
  <si>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</si>
  <si>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</si>
  <si>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</si>
  <si>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</si>
  <si>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</si>
  <si>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</si>
  <si>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</si>
  <si>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</si>
  <si>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</si>
  <si>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</si>
  <si>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</si>
  <si>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</si>
  <si>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</si>
  <si>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</si>
  <si>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</si>
  <si>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</si>
  <si>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</si>
  <si>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</si>
  <si>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</si>
  <si>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</si>
  <si>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</si>
  <si>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</si>
  <si>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</si>
  <si>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</si>
  <si>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</si>
  <si>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</si>
  <si>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</si>
  <si>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</si>
  <si>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</si>
  <si>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</si>
  <si>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</si>
  <si>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</si>
  <si>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</si>
  <si>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</si>
  <si>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</si>
  <si>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</si>
  <si>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</si>
  <si>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</si>
  <si>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</si>
  <si>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</si>
  <si>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</si>
  <si>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</si>
  <si>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</si>
  <si>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</si>
  <si>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</si>
  <si>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</si>
  <si>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</si>
  <si>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</si>
  <si>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</si>
  <si>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</si>
  <si>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</si>
  <si>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</si>
  <si>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</si>
  <si>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</si>
  <si>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</si>
  <si>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</si>
  <si>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</si>
  <si>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</si>
  <si>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</si>
  <si>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</si>
  <si>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</si>
  <si>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</si>
  <si>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</si>
  <si>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</si>
  <si>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</si>
  <si>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</si>
  <si>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</si>
  <si>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</si>
  <si>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</si>
  <si>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</si>
  <si>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</si>
  <si>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</si>
  <si>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</si>
  <si>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</si>
  <si>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</si>
  <si>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</si>
  <si>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</si>
  <si>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</si>
  <si>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</si>
  <si>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</si>
  <si>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</si>
  <si>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</si>
  <si>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</si>
  <si>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</si>
  <si>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</si>
  <si>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</si>
  <si>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</si>
  <si>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</si>
  <si>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</si>
  <si>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</si>
  <si>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</si>
  <si>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</si>
  <si>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</si>
  <si>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</si>
  <si>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</si>
  <si>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</si>
  <si>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</si>
  <si>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</si>
  <si>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</si>
  <si>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</si>
  <si>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</si>
  <si>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</si>
  <si>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</si>
  <si>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</si>
  <si>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</si>
  <si>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</si>
  <si>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</si>
  <si>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</si>
  <si>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</si>
  <si>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</si>
  <si>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</si>
  <si>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</si>
  <si>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</si>
  <si>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</si>
  <si>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</si>
  <si>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</si>
  <si>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</si>
  <si>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</si>
  <si>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</si>
  <si>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</si>
  <si>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</si>
  <si>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</si>
  <si>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</si>
  <si>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</si>
  <si>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</si>
  <si>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</si>
  <si>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</si>
  <si>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</si>
  <si>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</si>
  <si>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</si>
  <si>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</si>
  <si>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</si>
  <si>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</si>
  <si>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</si>
  <si>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</si>
  <si>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</si>
  <si>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</si>
  <si>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</si>
  <si>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</si>
  <si>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</si>
  <si>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</si>
  <si>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</si>
  <si>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</si>
  <si>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</si>
  <si>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</si>
  <si>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</si>
  <si>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</si>
  <si>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</si>
  <si>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</si>
  <si>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</si>
  <si>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</si>
  <si>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</si>
  <si>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</si>
  <si>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</si>
  <si>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</si>
  <si>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</si>
  <si>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</si>
  <si>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</si>
  <si>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</si>
  <si>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</si>
  <si>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</si>
  <si>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</si>
  <si>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</si>
  <si>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</si>
  <si>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</si>
  <si>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</si>
  <si>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</si>
  <si>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</si>
  <si>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</si>
  <si>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</si>
  <si>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</si>
  <si>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</si>
  <si>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</si>
  <si>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</si>
  <si>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</si>
  <si>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</si>
  <si>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</si>
  <si>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</si>
  <si>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</si>
  <si>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</si>
  <si>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</si>
  <si>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</si>
  <si>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</si>
  <si>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</si>
  <si>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</si>
  <si>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</si>
  <si>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</si>
  <si>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</si>
  <si>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</si>
  <si>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</si>
  <si>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</si>
  <si>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</si>
  <si>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</si>
  <si>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</si>
  <si>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</si>
  <si>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</si>
  <si>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</si>
  <si>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</si>
  <si>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</si>
  <si>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</si>
  <si>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</si>
  <si>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</si>
  <si>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</si>
  <si>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</si>
  <si>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</si>
  <si>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</si>
  <si>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</si>
  <si>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</si>
  <si>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</si>
  <si>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</si>
  <si>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</si>
  <si>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</si>
  <si>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</si>
  <si>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</si>
  <si>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</si>
  <si>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</si>
  <si>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</si>
  <si>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</si>
  <si>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</si>
  <si>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</si>
  <si>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</si>
  <si>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</si>
  <si>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</si>
  <si>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</si>
  <si>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</si>
  <si>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</si>
  <si>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</si>
  <si>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</si>
  <si>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</si>
  <si>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</si>
  <si>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</si>
  <si>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</si>
  <si>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</si>
  <si>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</si>
  <si>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</si>
  <si>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</si>
  <si>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</si>
  <si>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</si>
  <si>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</si>
  <si>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</si>
  <si>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</si>
  <si>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</si>
  <si>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</si>
  <si>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</si>
  <si>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</si>
  <si>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</si>
  <si>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</si>
  <si>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</si>
  <si>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</si>
  <si>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</si>
  <si>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</si>
  <si>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</si>
  <si>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</si>
  <si>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</si>
  <si>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</si>
  <si>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</si>
  <si>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</si>
  <si>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</si>
  <si>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</si>
  <si>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</si>
  <si>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</si>
  <si>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</si>
  <si>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</si>
  <si>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</si>
  <si>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</si>
  <si>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</si>
  <si>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</si>
  <si>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</si>
  <si>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</si>
  <si>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</si>
  <si>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</si>
  <si>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</si>
  <si>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</si>
  <si>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</si>
  <si>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</si>
  <si>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</si>
  <si>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</si>
  <si>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</si>
  <si>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</si>
  <si>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</si>
  <si>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</si>
  <si>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</si>
  <si>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</si>
  <si>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</si>
  <si>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</si>
  <si>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</si>
  <si>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</si>
  <si>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</si>
  <si>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</si>
  <si>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</si>
  <si>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</si>
  <si>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</si>
  <si>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</si>
  <si>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</si>
  <si>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</si>
  <si>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</si>
  <si>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</si>
  <si>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</si>
  <si>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</si>
  <si>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</si>
  <si>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</si>
  <si>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</si>
  <si>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</si>
  <si>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</si>
  <si>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</si>
  <si>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</si>
  <si>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</si>
  <si>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</si>
  <si>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</si>
  <si>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</si>
  <si>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</si>
  <si>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</si>
  <si>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</si>
  <si>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</si>
  <si>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</si>
  <si>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</si>
  <si>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</si>
  <si>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</si>
  <si>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</si>
  <si>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</si>
  <si>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</si>
  <si>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</si>
  <si>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</si>
  <si>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</si>
  <si>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</si>
  <si>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</si>
  <si>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</si>
  <si>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</si>
  <si>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</si>
  <si>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</si>
  <si>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</si>
  <si>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</si>
  <si>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</si>
  <si>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</si>
  <si>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</si>
  <si>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</si>
  <si>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</si>
  <si>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</si>
  <si>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</si>
  <si>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</si>
  <si>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</si>
  <si>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</si>
  <si>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</si>
  <si>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</si>
  <si>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</si>
  <si>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</si>
  <si>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</si>
  <si>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</si>
  <si>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</si>
  <si>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</si>
  <si>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</si>
  <si>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</si>
  <si>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</si>
  <si>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</si>
  <si>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</si>
  <si>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</si>
  <si>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</si>
  <si>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</si>
  <si>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</si>
  <si>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</si>
  <si>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</si>
  <si>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</si>
  <si>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</si>
  <si>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</si>
  <si>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</si>
  <si>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</si>
  <si>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</si>
  <si>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</si>
  <si>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</si>
  <si>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</si>
  <si>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</si>
  <si>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</si>
  <si>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</si>
  <si>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</si>
  <si>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</si>
  <si>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</si>
  <si>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</si>
  <si>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</si>
  <si>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</si>
  <si>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</si>
  <si>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</si>
  <si>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</si>
  <si>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</si>
  <si>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</si>
  <si>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</si>
  <si>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</si>
  <si>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</si>
  <si>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</si>
  <si>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</si>
  <si>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</si>
  <si>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</si>
  <si>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</si>
  <si>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</si>
  <si>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</si>
  <si>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</si>
  <si>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</si>
  <si>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</si>
  <si>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</si>
  <si>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</si>
  <si>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</si>
  <si>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</si>
  <si>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</si>
  <si>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</si>
  <si>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</si>
  <si>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</si>
  <si>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</si>
  <si>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</si>
  <si>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</si>
  <si>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</si>
  <si>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</si>
  <si>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</si>
  <si>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</si>
  <si>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</si>
  <si>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</si>
  <si>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</si>
  <si>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</si>
  <si>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</si>
  <si>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</si>
  <si>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</si>
  <si>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</si>
  <si>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</si>
  <si>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</si>
  <si>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</si>
  <si>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</si>
  <si>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</si>
  <si>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</si>
  <si>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</si>
  <si>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</si>
  <si>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</si>
  <si>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</si>
  <si>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</si>
  <si>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</si>
  <si>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</si>
  <si>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</si>
  <si>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</si>
  <si>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</si>
  <si>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</si>
  <si>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</si>
  <si>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</si>
  <si>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</si>
  <si>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</si>
  <si>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</si>
  <si>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</si>
  <si>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</si>
  <si>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</si>
  <si>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</si>
  <si>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</si>
  <si>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</si>
  <si>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</si>
  <si>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</si>
  <si>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</si>
  <si>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</si>
  <si>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</si>
  <si>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</si>
  <si>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</si>
  <si>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</si>
  <si>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</si>
  <si>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</si>
  <si>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</si>
  <si>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</si>
  <si>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</si>
  <si>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</si>
  <si>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</si>
  <si>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</si>
  <si>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</si>
  <si>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</si>
  <si>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</si>
  <si>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</si>
  <si>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</si>
  <si>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</si>
  <si>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</si>
  <si>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</si>
  <si>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</si>
  <si>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</si>
  <si>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</si>
  <si>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</si>
  <si>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</si>
  <si>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</si>
  <si>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</si>
  <si>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</si>
  <si>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</si>
  <si>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</si>
  <si>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</si>
  <si>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</si>
  <si>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</si>
  <si>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</si>
  <si>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</si>
  <si>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</si>
  <si>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</si>
  <si>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</si>
  <si>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</si>
  <si>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</si>
  <si>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</si>
  <si>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</si>
  <si>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</si>
  <si>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</si>
  <si>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</si>
  <si>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</si>
  <si>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</si>
  <si>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</si>
  <si>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</si>
  <si>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</si>
  <si>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</si>
  <si>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</si>
  <si>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</si>
  <si>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</si>
  <si>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</si>
  <si>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</si>
  <si>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</si>
  <si>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</si>
  <si>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</si>
  <si>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</si>
  <si>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</si>
  <si>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</si>
  <si>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</si>
  <si>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</si>
  <si>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</si>
  <si>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</si>
  <si>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</si>
  <si>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</si>
  <si>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</si>
  <si>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</si>
  <si>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</si>
  <si>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</si>
  <si>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</si>
  <si>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</si>
  <si>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</si>
  <si>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</si>
  <si>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</si>
  <si>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</si>
  <si>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</si>
  <si>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</si>
  <si>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</si>
  <si>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</si>
  <si>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</si>
  <si>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</si>
  <si>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</si>
  <si>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</si>
  <si>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</si>
  <si>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</si>
  <si>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</si>
  <si>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</si>
  <si>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</si>
  <si>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</si>
  <si>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</si>
  <si>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</si>
  <si>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</si>
  <si>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</si>
  <si>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</si>
  <si>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</si>
  <si>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</si>
  <si>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</si>
  <si>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</si>
  <si>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</si>
  <si>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</si>
  <si>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</si>
  <si>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</si>
  <si>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</si>
  <si>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</si>
  <si>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</si>
  <si>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</si>
  <si>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</si>
  <si>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</si>
  <si>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</si>
  <si>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</si>
  <si>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</si>
  <si>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</si>
  <si>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</si>
  <si>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</si>
  <si>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</si>
  <si>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</si>
  <si>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</si>
  <si>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</si>
  <si>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</si>
  <si>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</si>
  <si>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</si>
  <si>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</si>
  <si>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</si>
  <si>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</si>
  <si>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</si>
  <si>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</si>
  <si>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</si>
  <si>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</si>
  <si>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</si>
  <si>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</si>
  <si>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</si>
  <si>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</si>
  <si>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</si>
  <si>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</si>
  <si>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</si>
  <si>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</si>
  <si>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</si>
  <si>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</si>
  <si>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</si>
  <si>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</si>
  <si>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</si>
  <si>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</si>
  <si>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</si>
  <si>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</si>
  <si>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</si>
  <si>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</si>
  <si>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</si>
  <si>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</si>
  <si>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</si>
  <si>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</si>
  <si>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</si>
  <si>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</si>
  <si>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</si>
  <si>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</si>
  <si>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</si>
  <si>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</si>
  <si>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</si>
  <si>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</si>
  <si>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</si>
  <si>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</si>
  <si>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</si>
  <si>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</si>
  <si>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</si>
  <si>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</si>
  <si>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</si>
  <si>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</si>
  <si>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</si>
  <si>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</si>
  <si>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</si>
  <si>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</si>
  <si>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</si>
  <si>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</si>
  <si>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</si>
  <si>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</si>
  <si>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</si>
  <si>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</si>
  <si>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</si>
  <si>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</si>
  <si>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</si>
  <si>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</si>
  <si>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</si>
  <si>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</si>
  <si>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</si>
  <si>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</si>
  <si>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</si>
  <si>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</si>
  <si>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</si>
  <si>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</si>
  <si>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</si>
  <si>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</si>
  <si>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</si>
  <si>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</si>
  <si>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</si>
  <si>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</si>
  <si>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</si>
  <si>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</si>
  <si>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</si>
  <si>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</si>
  <si>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</si>
  <si>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</si>
  <si>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</si>
  <si>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</si>
  <si>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</si>
  <si>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</si>
  <si>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</si>
  <si>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</si>
  <si>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</si>
  <si>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</si>
  <si>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</si>
  <si>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</si>
  <si>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</si>
  <si>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</si>
  <si>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</si>
  <si>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</si>
  <si>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</si>
  <si>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</si>
  <si>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</si>
  <si>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</si>
  <si>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</si>
  <si>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</si>
  <si>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</si>
  <si>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</si>
  <si>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</si>
  <si>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</si>
  <si>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</si>
  <si>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</si>
  <si>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</si>
  <si>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</si>
  <si>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</si>
  <si>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</si>
  <si>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</si>
  <si>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</si>
  <si>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</si>
  <si>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</si>
  <si>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</si>
  <si>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</si>
  <si>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</si>
  <si>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</si>
  <si>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</si>
  <si>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</si>
  <si>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</si>
  <si>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</si>
  <si>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</si>
  <si>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</si>
  <si>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</si>
  <si>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</si>
  <si>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</si>
  <si>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</si>
  <si>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</si>
  <si>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</si>
  <si>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</si>
  <si>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</si>
  <si>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</si>
  <si>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</si>
  <si>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</si>
  <si>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</si>
  <si>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</si>
  <si>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</si>
  <si>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</si>
  <si>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</si>
  <si>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</si>
  <si>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</si>
  <si>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</si>
  <si>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</si>
  <si>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</si>
  <si>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</si>
  <si>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</si>
  <si>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</si>
  <si>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</si>
  <si>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</si>
  <si>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</si>
  <si>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</si>
  <si>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</si>
  <si>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</si>
  <si>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</si>
  <si>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</si>
  <si>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</si>
  <si>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</si>
  <si>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</si>
  <si>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</si>
  <si>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</si>
  <si>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</si>
  <si>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</si>
  <si>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</si>
  <si>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</si>
  <si>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</si>
  <si>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</si>
  <si>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</si>
  <si>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</si>
  <si>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</si>
  <si>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</si>
  <si>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</si>
  <si>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</si>
  <si>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</si>
  <si>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</si>
  <si>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</si>
  <si>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</si>
  <si>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</si>
  <si>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</si>
  <si>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</si>
  <si>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</si>
  <si>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</si>
  <si>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</si>
  <si>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</si>
  <si>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</si>
  <si>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</si>
  <si>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</si>
  <si>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</si>
  <si>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</si>
  <si>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</si>
  <si>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</si>
  <si>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</si>
  <si>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</si>
  <si>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</si>
  <si>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</si>
  <si>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</si>
  <si>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</si>
  <si>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</si>
  <si>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</si>
  <si>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</si>
  <si>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</si>
  <si>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</si>
  <si>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</si>
  <si>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</si>
  <si>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</si>
  <si>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</si>
  <si>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</si>
  <si>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</si>
  <si>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</si>
  <si>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</si>
  <si>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</si>
  <si>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</si>
  <si>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</si>
  <si>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</si>
  <si>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</si>
  <si>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</si>
  <si>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</si>
  <si>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</si>
  <si>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</si>
  <si>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</si>
  <si>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</si>
  <si>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</si>
  <si>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</si>
  <si>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</si>
  <si>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</si>
  <si>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</si>
  <si>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</si>
  <si>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</si>
  <si>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</si>
  <si>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</si>
  <si>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</si>
  <si>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</si>
  <si>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</si>
  <si>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</si>
  <si>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</si>
  <si>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</si>
  <si>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</si>
  <si>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</si>
  <si>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</si>
  <si>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</si>
  <si>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</si>
  <si>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</si>
  <si>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</si>
  <si>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</si>
  <si>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</si>
  <si>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</si>
  <si>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</si>
  <si>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</si>
  <si>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</si>
  <si>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</si>
  <si>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</si>
  <si>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</si>
  <si>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</si>
  <si>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</si>
  <si>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</si>
  <si>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</si>
  <si>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</si>
  <si>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</si>
  <si>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</si>
  <si>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</si>
  <si>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</si>
  <si>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</si>
  <si>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</si>
  <si>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</si>
  <si>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</si>
  <si>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</si>
  <si>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</si>
  <si>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</si>
  <si>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</si>
  <si>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</si>
  <si>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</si>
  <si>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</si>
  <si>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</si>
  <si>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</si>
  <si>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</si>
  <si>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</si>
  <si>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</si>
  <si>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</si>
  <si>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</si>
  <si>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</si>
  <si>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</si>
  <si>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</si>
  <si>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</si>
  <si>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</si>
  <si>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</si>
  <si>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</si>
  <si>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</si>
  <si>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</si>
  <si>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</si>
  <si>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</si>
  <si>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</si>
  <si>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</si>
  <si>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</si>
  <si>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</si>
  <si>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</si>
  <si>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</si>
  <si>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</si>
  <si>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</si>
  <si>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</si>
  <si>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</si>
  <si>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</si>
  <si>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</si>
  <si>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</si>
  <si>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</si>
  <si>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</si>
  <si>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</si>
  <si>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</si>
  <si>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</si>
  <si>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</si>
  <si>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</si>
  <si>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</si>
  <si>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</si>
  <si>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</si>
  <si>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</si>
  <si>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</si>
  <si>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</si>
  <si>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</si>
  <si>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</si>
  <si>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</si>
  <si>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</si>
  <si>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</si>
  <si>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</si>
  <si>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</si>
  <si>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</si>
  <si>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</si>
  <si>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</si>
  <si>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</si>
  <si>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</si>
  <si>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</si>
  <si>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</si>
  <si>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</si>
  <si>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</si>
  <si>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</si>
  <si>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</si>
  <si>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</si>
  <si>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</si>
  <si>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</si>
  <si>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</si>
  <si>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</si>
  <si>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</si>
  <si>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</si>
  <si>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</si>
  <si>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</si>
  <si>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</si>
  <si>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</si>
  <si>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</si>
  <si>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</si>
  <si>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</si>
  <si>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</si>
  <si>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</si>
  <si>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</si>
  <si>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</si>
  <si>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</si>
  <si>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</si>
  <si>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</si>
  <si>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</si>
  <si>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</si>
  <si>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</si>
  <si>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</si>
  <si>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</si>
  <si>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</si>
  <si>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</si>
  <si>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</si>
  <si>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</si>
  <si>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</si>
  <si>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</si>
  <si>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</si>
  <si>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</si>
  <si>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</si>
  <si>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</si>
  <si>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</si>
  <si>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</si>
  <si>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</si>
  <si>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</si>
  <si>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</si>
  <si>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</si>
  <si>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</si>
  <si>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</si>
  <si>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</si>
  <si>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</si>
  <si>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</si>
  <si>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</si>
  <si>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</si>
  <si>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</si>
  <si>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</si>
  <si>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</si>
  <si>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</si>
  <si>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</si>
  <si>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</si>
  <si>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</si>
  <si>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</si>
  <si>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</si>
  <si>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</si>
  <si>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</si>
  <si>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</si>
  <si>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</si>
  <si>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</si>
  <si>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</si>
  <si>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</si>
  <si>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</si>
  <si>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</si>
  <si>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</si>
  <si>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</si>
  <si>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</si>
  <si>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</si>
  <si>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</si>
  <si>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</si>
  <si>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</si>
  <si>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</si>
  <si>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</si>
  <si>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</si>
  <si>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</si>
  <si>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</si>
  <si>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</si>
  <si>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</si>
  <si>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</si>
  <si>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</si>
  <si>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</si>
  <si>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</si>
  <si>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</si>
  <si>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</si>
  <si>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</si>
  <si>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</si>
  <si>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</si>
  <si>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</si>
  <si>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</si>
  <si>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</si>
  <si>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</si>
  <si>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</si>
  <si>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</si>
  <si>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</si>
  <si>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</si>
  <si>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</si>
  <si>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</si>
  <si>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</si>
  <si>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</si>
  <si>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</si>
  <si>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</si>
  <si>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</si>
  <si>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</si>
  <si>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</si>
  <si>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</si>
  <si>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</si>
  <si>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</si>
  <si>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</si>
  <si>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</si>
  <si>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</si>
  <si>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</si>
  <si>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</si>
  <si>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</si>
  <si>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</si>
  <si>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</si>
  <si>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</si>
  <si>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</si>
  <si>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</si>
  <si>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</si>
  <si>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</si>
  <si>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</si>
  <si>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</si>
  <si>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</si>
  <si>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</si>
  <si>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</si>
  <si>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</si>
  <si>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</si>
  <si>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</si>
  <si>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</si>
  <si>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</si>
  <si>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</si>
  <si>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</si>
  <si>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</si>
  <si>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</si>
  <si>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</si>
  <si>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</si>
  <si>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</si>
  <si>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</si>
  <si>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</si>
  <si>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</si>
  <si>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</si>
  <si>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</si>
  <si>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</si>
  <si>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</si>
  <si>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</si>
  <si>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</si>
  <si>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</si>
  <si>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</si>
  <si>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</si>
  <si>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</si>
  <si>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</si>
  <si>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</si>
  <si>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</si>
  <si>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</si>
  <si>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</si>
  <si>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</si>
  <si>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</si>
  <si>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</si>
  <si>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</si>
  <si>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</si>
  <si>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</si>
  <si>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</si>
  <si>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</si>
  <si>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</si>
  <si>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</si>
  <si>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</si>
  <si>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</si>
  <si>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</si>
  <si>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</si>
  <si>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</si>
  <si>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</si>
  <si>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</si>
  <si>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</si>
  <si>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</si>
  <si>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</si>
  <si>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</si>
  <si>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</si>
  <si>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</si>
  <si>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</si>
  <si>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</si>
  <si>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</si>
  <si>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</si>
  <si>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</si>
  <si>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</si>
  <si>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</si>
  <si>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</si>
  <si>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</si>
  <si>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</si>
  <si>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</si>
  <si>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</si>
  <si>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</si>
  <si>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</si>
  <si>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</si>
  <si>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</si>
  <si>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</si>
  <si>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</si>
  <si>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</si>
  <si>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</si>
  <si>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</si>
  <si>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</si>
  <si>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</si>
  <si>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</si>
  <si>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</si>
  <si>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</si>
  <si>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</si>
  <si>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</si>
  <si>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</si>
  <si>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</si>
  <si>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</si>
  <si>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</si>
  <si>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</si>
  <si>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</si>
  <si>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</si>
  <si>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</si>
  <si>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</si>
  <si>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</si>
  <si>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</si>
  <si>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</si>
  <si>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</si>
  <si>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</si>
  <si>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</si>
  <si>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</si>
  <si>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</si>
  <si>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</si>
  <si>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</si>
  <si>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</si>
  <si>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</si>
  <si>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</si>
  <si>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</si>
  <si>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</si>
  <si>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</si>
  <si>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</si>
  <si>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</si>
  <si>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</si>
  <si>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</si>
  <si>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</si>
  <si>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</si>
  <si>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</si>
  <si>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</si>
  <si>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</si>
  <si>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</si>
  <si>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</si>
  <si>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</si>
  <si>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</si>
  <si>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</si>
  <si>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</si>
  <si>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</si>
  <si>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</si>
  <si>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</si>
  <si>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</si>
  <si>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</si>
  <si>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</si>
  <si>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</si>
  <si>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</si>
  <si>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</si>
  <si>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</si>
  <si>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</si>
  <si>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</si>
  <si>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</si>
  <si>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</si>
  <si>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</si>
  <si>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</si>
  <si>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</si>
  <si>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</si>
  <si>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</si>
  <si>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</si>
  <si>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</si>
  <si>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</si>
  <si>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</si>
  <si>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</si>
  <si>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</si>
  <si>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</si>
  <si>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</si>
  <si>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</si>
  <si>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</si>
  <si>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</si>
  <si>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</si>
  <si>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</si>
  <si>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</si>
  <si>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</si>
  <si>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</si>
  <si>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</si>
  <si>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</si>
  <si>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</si>
  <si>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</si>
  <si>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</si>
  <si>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</si>
  <si>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</si>
  <si>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</si>
  <si>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</si>
  <si>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</si>
  <si>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</si>
  <si>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</si>
  <si>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</si>
  <si>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</si>
  <si>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</si>
  <si>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</si>
  <si>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</si>
  <si>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</si>
  <si>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</si>
  <si>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</si>
  <si>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</si>
  <si>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</si>
  <si>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</si>
  <si>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</si>
  <si>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</si>
  <si>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</si>
  <si>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</si>
  <si>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</si>
  <si>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</si>
  <si>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</si>
  <si>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</si>
  <si>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</si>
  <si>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</si>
  <si>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</si>
  <si>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</si>
  <si>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</si>
  <si>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</si>
  <si>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</si>
  <si>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</si>
  <si>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</si>
  <si>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</si>
  <si>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</si>
  <si>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</si>
  <si>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</si>
  <si>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</si>
  <si>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</si>
  <si>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</si>
  <si>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</si>
  <si>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</si>
  <si>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</si>
  <si>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</si>
  <si>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</si>
  <si>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</si>
  <si>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</si>
  <si>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</si>
  <si>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</si>
  <si>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</si>
  <si>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</si>
  <si>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</si>
  <si>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</si>
  <si>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</si>
  <si>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</si>
  <si>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</si>
  <si>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</si>
  <si>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</si>
  <si>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</si>
  <si>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</si>
  <si>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</si>
  <si>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</si>
  <si>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</si>
  <si>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</si>
  <si>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</si>
  <si>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</si>
  <si>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</si>
  <si>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</si>
  <si>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</si>
  <si>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</si>
  <si>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</si>
  <si>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</si>
  <si>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</si>
  <si>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</si>
  <si>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</si>
  <si>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</si>
  <si>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</si>
  <si>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</si>
  <si>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</si>
  <si>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</si>
  <si>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</si>
  <si>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</si>
  <si>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</si>
  <si>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</si>
  <si>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</si>
  <si>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</si>
  <si>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</si>
  <si>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</si>
  <si>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</si>
  <si>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</si>
  <si>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</si>
  <si>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</si>
  <si>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</si>
  <si>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</si>
  <si>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</si>
  <si>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</si>
  <si>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</si>
  <si>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</si>
  <si>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</si>
  <si>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</si>
  <si>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</si>
  <si>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</si>
  <si>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</si>
  <si>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</si>
  <si>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</si>
  <si>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</si>
  <si>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</si>
  <si>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</si>
  <si>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</si>
  <si>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</si>
  <si>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</si>
  <si>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</si>
  <si>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</si>
  <si>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</si>
  <si>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</si>
  <si>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</si>
  <si>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</si>
  <si>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</si>
  <si>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</si>
  <si>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</si>
  <si>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</si>
  <si>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</si>
  <si>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</si>
  <si>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</si>
  <si>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</si>
  <si>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</si>
  <si>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</si>
  <si>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</si>
  <si>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</si>
  <si>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</si>
  <si>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</si>
  <si>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</si>
  <si>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</si>
  <si>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</si>
  <si>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</si>
  <si>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</si>
  <si>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</si>
  <si>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</si>
  <si>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</si>
  <si>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</si>
  <si>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</si>
  <si>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</si>
  <si>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</si>
  <si>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</si>
  <si>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</si>
  <si>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</si>
  <si>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</si>
  <si>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</si>
  <si>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</si>
  <si>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</si>
  <si>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</si>
  <si>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</si>
  <si>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</si>
  <si>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</si>
  <si>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</si>
  <si>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</si>
  <si>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</si>
  <si>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</si>
  <si>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</si>
  <si>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</si>
  <si>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</si>
  <si>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</si>
  <si>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</si>
  <si>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</si>
  <si>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</si>
  <si>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</si>
  <si>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</si>
  <si>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</si>
  <si>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</si>
  <si>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</si>
  <si>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</si>
  <si>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</si>
  <si>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</si>
  <si>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</si>
  <si>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</si>
  <si>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</si>
  <si>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</si>
  <si>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</si>
  <si>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</si>
  <si>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</si>
  <si>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</si>
  <si>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</si>
  <si>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</si>
  <si>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</si>
  <si>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</si>
  <si>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</si>
  <si>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</si>
  <si>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</si>
  <si>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</si>
  <si>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</si>
  <si>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</si>
  <si>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</si>
  <si>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</si>
  <si>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</si>
  <si>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</si>
  <si>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</si>
  <si>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</si>
  <si>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</si>
  <si>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</si>
  <si>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</si>
  <si>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</si>
  <si>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</si>
  <si>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</si>
  <si>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</si>
  <si>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</si>
  <si>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</si>
  <si>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</si>
  <si>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</si>
  <si>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</si>
  <si>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</si>
  <si>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</si>
  <si>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</si>
  <si>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</si>
  <si>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</si>
  <si>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</si>
  <si>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</si>
  <si>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</si>
  <si>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</si>
  <si>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</si>
  <si>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</si>
  <si>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</si>
  <si>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</si>
  <si>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</si>
  <si>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</si>
  <si>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</si>
  <si>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</si>
  <si>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</si>
  <si>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</si>
  <si>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</si>
  <si>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</si>
  <si>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</si>
  <si>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</si>
  <si>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</si>
  <si>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</si>
  <si>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</si>
  <si>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</si>
  <si>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</si>
  <si>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</si>
  <si>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</si>
  <si>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</si>
  <si>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</si>
  <si>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</si>
  <si>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</si>
  <si>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</si>
  <si>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</si>
  <si>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</si>
  <si>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</si>
  <si>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</si>
  <si>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</si>
  <si>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</si>
  <si>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</si>
  <si>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</si>
  <si>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</si>
  <si>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</si>
  <si>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</si>
  <si>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</si>
  <si>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</si>
  <si>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</si>
  <si>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</si>
  <si>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</si>
  <si>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</si>
  <si>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</si>
  <si>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</si>
  <si>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</si>
  <si>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</si>
  <si>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</si>
  <si>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</si>
  <si>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</si>
  <si>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</si>
  <si>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</si>
  <si>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</si>
  <si>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</si>
  <si>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</si>
  <si>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</si>
  <si>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</si>
  <si>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</si>
  <si>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</si>
  <si>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</si>
  <si>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</si>
  <si>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</si>
  <si>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</si>
  <si>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</si>
  <si>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</si>
  <si>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</si>
  <si>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</si>
  <si>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</si>
  <si>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</si>
  <si>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</si>
  <si>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</si>
  <si>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</si>
  <si>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</si>
  <si>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</si>
  <si>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</si>
  <si>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</si>
  <si>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</si>
  <si>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</si>
  <si>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</si>
  <si>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</si>
  <si>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</si>
  <si>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</si>
  <si>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</si>
  <si>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</si>
  <si>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</si>
  <si>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</si>
  <si>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</si>
  <si>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</si>
  <si>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</si>
  <si>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</si>
  <si>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</si>
  <si>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</si>
  <si>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</si>
  <si>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</si>
  <si>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</si>
  <si>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</si>
  <si>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</si>
  <si>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</si>
  <si>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</si>
  <si>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</si>
  <si>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</si>
  <si>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</si>
  <si>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</si>
  <si>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</si>
  <si>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</si>
  <si>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</si>
  <si>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</si>
  <si>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</si>
  <si>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</si>
  <si>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</si>
  <si>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</si>
  <si>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</si>
  <si>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</si>
  <si>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</si>
  <si>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</si>
  <si>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</si>
  <si>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</si>
  <si>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</si>
  <si>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</si>
  <si>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</si>
  <si>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</si>
  <si>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</si>
  <si>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</si>
  <si>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</si>
  <si>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</si>
  <si>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</si>
  <si>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</si>
  <si>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</si>
  <si>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</si>
  <si>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</si>
  <si>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</si>
  <si>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</si>
  <si>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</si>
  <si>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</si>
  <si>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</si>
  <si>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</si>
  <si>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</si>
  <si>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</si>
  <si>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</si>
  <si>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</si>
  <si>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</si>
  <si>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</si>
  <si>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</si>
  <si>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</si>
  <si>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</si>
  <si>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</si>
  <si>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</si>
  <si>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</si>
  <si>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</si>
  <si>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</si>
  <si>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</si>
  <si>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</si>
  <si>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</si>
  <si>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</si>
  <si>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</si>
  <si>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</si>
  <si>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</si>
  <si>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</si>
  <si>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</si>
  <si>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</si>
  <si>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</si>
  <si>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</si>
  <si>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</si>
  <si>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</si>
  <si>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</si>
  <si>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</si>
  <si>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</si>
  <si>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</si>
  <si>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</si>
  <si>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</si>
  <si>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</si>
  <si>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</si>
  <si>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</si>
  <si>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</si>
  <si>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</si>
  <si>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</si>
  <si>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</si>
  <si>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</si>
  <si>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</si>
  <si>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</si>
  <si>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</si>
  <si>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</si>
  <si>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</si>
  <si>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</si>
  <si>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</si>
  <si>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</si>
  <si>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</si>
  <si>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</si>
  <si>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</si>
  <si>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</si>
  <si>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</si>
  <si>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</si>
  <si>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</si>
  <si>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</si>
  <si>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</si>
  <si>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</si>
  <si>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</si>
  <si>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</si>
  <si>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</si>
  <si>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</si>
  <si>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</si>
  <si>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</si>
  <si>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</si>
  <si>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</si>
  <si>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</si>
  <si>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</si>
  <si>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</si>
  <si>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</si>
  <si>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</si>
  <si>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</si>
  <si>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</si>
  <si>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</si>
  <si>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</si>
  <si>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</si>
  <si>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</si>
  <si>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</si>
  <si>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</si>
  <si>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</si>
  <si>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</si>
  <si>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</si>
  <si>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</si>
  <si>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</si>
  <si>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</si>
  <si>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</si>
  <si>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</si>
  <si>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</si>
  <si>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</si>
  <si>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</si>
  <si>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</si>
  <si>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</si>
  <si>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</si>
  <si>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</si>
  <si>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</si>
  <si>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</si>
  <si>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</si>
  <si>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</si>
  <si>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</si>
  <si>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</si>
  <si>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</si>
  <si>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</si>
  <si>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</si>
  <si>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</si>
  <si>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</si>
  <si>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</si>
  <si>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</si>
  <si>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</si>
  <si>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</si>
  <si>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</si>
  <si>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</si>
  <si>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</si>
  <si>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</si>
  <si>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</si>
  <si>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</si>
  <si>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</si>
  <si>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</si>
  <si>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</si>
  <si>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</si>
  <si>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</si>
  <si>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</si>
  <si>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</si>
  <si>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</si>
  <si>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</si>
  <si>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</si>
  <si>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</si>
  <si>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</si>
  <si>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</si>
  <si>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</si>
  <si>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</si>
  <si>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</si>
  <si>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</si>
  <si>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</si>
  <si>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</si>
  <si>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</si>
  <si>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</si>
  <si>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</si>
  <si>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</si>
  <si>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</si>
  <si>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</si>
  <si>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</si>
  <si>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</si>
  <si>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</si>
  <si>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</si>
  <si>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</si>
  <si>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</si>
  <si>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</si>
  <si>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</si>
  <si>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</si>
  <si>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</si>
  <si>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</si>
  <si>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</si>
  <si>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</si>
  <si>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</si>
  <si>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</si>
  <si>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</si>
  <si>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</si>
  <si>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</si>
  <si>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</si>
  <si>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</si>
  <si>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</si>
  <si>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</si>
  <si>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</si>
  <si>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</si>
  <si>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</si>
  <si>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</si>
  <si>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</si>
  <si>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</si>
  <si>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</si>
  <si>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</si>
  <si>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</si>
  <si>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</si>
  <si>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</si>
  <si>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</si>
  <si>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</si>
  <si>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</si>
  <si>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</si>
  <si>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</si>
  <si>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</si>
  <si>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</si>
  <si>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</si>
  <si>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</si>
  <si>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</si>
  <si>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</si>
  <si>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</si>
  <si>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</si>
  <si>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</si>
  <si>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</si>
  <si>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</si>
  <si>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</si>
  <si>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</si>
  <si>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</si>
  <si>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</si>
  <si>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</si>
  <si>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</si>
  <si>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</si>
  <si>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</si>
  <si>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</si>
  <si>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</si>
  <si>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</si>
  <si>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</si>
  <si>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</si>
  <si>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</si>
  <si>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</si>
  <si>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</si>
  <si>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</si>
  <si>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</si>
  <si>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</si>
  <si>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</si>
  <si>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</si>
  <si>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</si>
  <si>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</si>
  <si>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</si>
  <si>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</si>
  <si>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</si>
  <si>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</si>
  <si>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</si>
  <si>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</si>
  <si>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</si>
  <si>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</si>
  <si>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</si>
  <si>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</si>
  <si>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</si>
  <si>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</si>
  <si>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</si>
  <si>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</si>
  <si>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</si>
  <si>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</si>
  <si>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</si>
  <si>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</si>
  <si>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</si>
  <si>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</si>
  <si>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</si>
  <si>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</si>
  <si>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</si>
  <si>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</si>
  <si>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</si>
  <si>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</si>
  <si>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</si>
  <si>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</si>
  <si>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</si>
  <si>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</si>
  <si>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</si>
  <si>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</si>
  <si>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</si>
  <si>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</si>
  <si>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</si>
  <si>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</si>
  <si>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</si>
  <si>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</si>
  <si>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</si>
  <si>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</si>
  <si>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</si>
  <si>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</si>
  <si>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</si>
  <si>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</si>
  <si>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</si>
  <si>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</si>
  <si>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</si>
  <si>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</si>
  <si>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</si>
  <si>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</si>
  <si>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</si>
  <si>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</si>
  <si>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</si>
  <si>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</si>
  <si>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</si>
  <si>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</si>
  <si>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</si>
  <si>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</si>
  <si>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</si>
  <si>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</si>
  <si>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</si>
  <si>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</si>
  <si>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</si>
  <si>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</si>
  <si>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</si>
  <si>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</si>
  <si>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</si>
  <si>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</si>
  <si>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</si>
  <si>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</si>
  <si>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</si>
  <si>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</si>
  <si>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</si>
  <si>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</si>
  <si>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</si>
  <si>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</si>
  <si>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</si>
  <si>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</si>
  <si>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</si>
  <si>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</si>
  <si>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</si>
  <si>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</si>
  <si>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</si>
  <si>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</si>
  <si>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</si>
  <si>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</si>
  <si>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</si>
  <si>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</si>
  <si>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</si>
  <si>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</si>
  <si>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</si>
  <si>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</si>
  <si>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</si>
  <si>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</si>
  <si>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</si>
  <si>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</si>
  <si>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</si>
  <si>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</si>
  <si>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</si>
  <si>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</si>
  <si>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</si>
  <si>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</si>
  <si>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</si>
  <si>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</si>
  <si>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</si>
  <si>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</si>
  <si>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</si>
  <si>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</si>
  <si>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</si>
  <si>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</si>
  <si>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</si>
  <si>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</si>
  <si>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</si>
  <si>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</si>
  <si>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</si>
  <si>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</si>
  <si>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</si>
  <si>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</si>
  <si>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</si>
  <si>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</si>
  <si>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</si>
  <si>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</si>
  <si>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</si>
  <si>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</si>
  <si>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</si>
  <si>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</si>
  <si>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</si>
  <si>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</si>
  <si>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</si>
  <si>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</si>
  <si>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</si>
  <si>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</si>
  <si>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</si>
  <si>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</si>
  <si>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</si>
  <si>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</si>
  <si>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</si>
  <si>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</si>
  <si>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</si>
  <si>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</si>
  <si>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</si>
  <si>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</si>
  <si>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</si>
  <si>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</si>
  <si>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</si>
  <si>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</si>
  <si>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</si>
  <si>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</si>
  <si>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</si>
  <si>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</si>
  <si>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</si>
  <si>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</si>
  <si>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</si>
  <si>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</si>
  <si>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</si>
  <si>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</si>
  <si>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</si>
  <si>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</si>
  <si>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</si>
  <si>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</si>
  <si>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</si>
  <si>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</si>
  <si>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</si>
  <si>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</si>
  <si>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</si>
  <si>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</si>
  <si>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</si>
  <si>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</si>
  <si>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</si>
  <si>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</si>
  <si>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</si>
  <si>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</si>
  <si>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</si>
  <si>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</si>
  <si>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</si>
  <si>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</si>
  <si>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</si>
  <si>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</si>
  <si>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</si>
  <si>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</si>
  <si>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</si>
  <si>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</si>
  <si>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</si>
  <si>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</si>
  <si>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</si>
  <si>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</si>
  <si>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</si>
  <si>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</si>
  <si>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</si>
  <si>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</si>
  <si>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</si>
  <si>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</si>
  <si>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</si>
  <si>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</si>
  <si>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</si>
  <si>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</si>
  <si>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</si>
  <si>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</si>
  <si>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</si>
  <si>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</si>
  <si>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</si>
  <si>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</si>
  <si>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</si>
  <si>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</si>
  <si>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</si>
  <si>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</si>
  <si>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</si>
  <si>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</si>
  <si>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</si>
  <si>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</si>
  <si>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</si>
  <si>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</si>
  <si>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</si>
  <si>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</si>
  <si>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</si>
  <si>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</si>
  <si>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</si>
  <si>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</si>
  <si>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</si>
  <si>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</si>
  <si>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</si>
  <si>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</si>
  <si>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</si>
  <si>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</si>
  <si>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</si>
  <si>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</si>
  <si>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</si>
  <si>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</si>
  <si>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</si>
  <si>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</si>
  <si>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</si>
  <si>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</si>
  <si>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</si>
  <si>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</si>
  <si>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</si>
  <si>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</si>
  <si>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</si>
  <si>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</si>
  <si>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</si>
  <si>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</si>
  <si>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</si>
  <si>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</si>
  <si>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</si>
  <si>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</si>
  <si>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</si>
  <si>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</si>
  <si>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</si>
  <si>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</si>
  <si>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</si>
  <si>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</si>
  <si>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</si>
  <si>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</si>
  <si>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</si>
  <si>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</si>
  <si>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</si>
  <si>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</si>
  <si>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</si>
  <si>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</si>
  <si>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</si>
  <si>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</si>
  <si>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</si>
  <si>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</si>
  <si>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</si>
  <si>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</si>
  <si>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</si>
  <si>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</si>
  <si>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</si>
  <si>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</si>
  <si>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</si>
  <si>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</si>
  <si>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</si>
  <si>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</si>
  <si>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</si>
  <si>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</si>
  <si>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</si>
  <si>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</si>
  <si>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</si>
  <si>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</si>
  <si>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</si>
  <si>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</si>
  <si>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</si>
  <si>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</si>
  <si>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</si>
  <si>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</si>
  <si>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</si>
  <si>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</si>
  <si>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</si>
  <si>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</si>
  <si>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</si>
  <si>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</si>
  <si>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</si>
  <si>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</si>
  <si>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</si>
  <si>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</si>
  <si>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</si>
  <si>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</si>
  <si>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</si>
  <si>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</si>
  <si>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</si>
  <si>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</si>
  <si>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</si>
  <si>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</si>
  <si>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</si>
  <si>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</si>
  <si>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</si>
  <si>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</si>
  <si>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</si>
  <si>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</si>
  <si>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</si>
  <si>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</si>
  <si>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</si>
  <si>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</si>
  <si>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</si>
  <si>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</si>
  <si>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</si>
  <si>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</si>
  <si>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</si>
  <si>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</si>
  <si>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</si>
  <si>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</si>
  <si>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</si>
  <si>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</si>
  <si>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</si>
  <si>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</si>
  <si>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</si>
  <si>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</si>
  <si>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</si>
  <si>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</si>
  <si>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</si>
  <si>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</si>
  <si>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</si>
  <si>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</si>
  <si>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</si>
  <si>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</si>
  <si>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</si>
  <si>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</si>
  <si>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</si>
  <si>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</si>
  <si>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</si>
  <si>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</si>
  <si>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</si>
  <si>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</si>
  <si>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</si>
  <si>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</si>
  <si>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</si>
  <si>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</si>
  <si>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</si>
  <si>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</si>
  <si>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</si>
  <si>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</si>
  <si>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</si>
  <si>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</si>
  <si>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</si>
  <si>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</si>
  <si>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</si>
  <si>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</si>
  <si>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</si>
  <si>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</si>
  <si>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</si>
  <si>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</si>
  <si>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</si>
  <si>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</si>
  <si>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</si>
  <si>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</si>
  <si>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</si>
  <si>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</si>
  <si>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</si>
  <si>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</si>
  <si>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</si>
  <si>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</si>
  <si>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</si>
  <si>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</si>
  <si>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</si>
  <si>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</si>
  <si>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</si>
  <si>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</si>
  <si>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</si>
  <si>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</si>
  <si>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</si>
  <si>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</si>
  <si>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</si>
  <si>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</si>
  <si>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</si>
  <si>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</si>
  <si>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</si>
  <si>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</si>
  <si>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</si>
  <si>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</si>
  <si>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</si>
  <si>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</si>
  <si>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</si>
  <si>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</si>
  <si>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</si>
  <si>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</si>
  <si>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</si>
  <si>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</si>
  <si>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</si>
  <si>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</si>
  <si>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</si>
  <si>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</si>
  <si>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</si>
  <si>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</si>
  <si>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</si>
  <si>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</si>
  <si>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</si>
  <si>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</si>
  <si>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</si>
  <si>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</si>
  <si>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</si>
  <si>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</si>
  <si>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</si>
  <si>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</si>
  <si>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</si>
  <si>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</si>
  <si>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</si>
  <si>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</si>
  <si>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</si>
  <si>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</si>
  <si>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</si>
  <si>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</si>
  <si>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</si>
  <si>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</si>
  <si>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</si>
  <si>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</si>
  <si>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</si>
  <si>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</si>
  <si>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</si>
  <si>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</si>
  <si>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</si>
  <si>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</si>
  <si>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</si>
  <si>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</si>
  <si>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</si>
  <si>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</si>
  <si>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</si>
  <si>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</si>
  <si>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</si>
  <si>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</si>
  <si>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</si>
  <si>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</si>
  <si>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</si>
  <si>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</si>
  <si>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</si>
  <si>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</si>
  <si>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</si>
  <si>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</si>
  <si>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</si>
  <si>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</si>
  <si>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</si>
  <si>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</si>
  <si>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</si>
  <si>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</si>
  <si>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</si>
  <si>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</si>
  <si>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</si>
  <si>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</si>
  <si>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</si>
  <si>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</si>
  <si>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</si>
  <si>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</si>
  <si>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</si>
  <si>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</si>
  <si>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</si>
  <si>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</si>
  <si>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</si>
  <si>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</si>
  <si>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</si>
  <si>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</si>
  <si>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</si>
  <si>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</si>
  <si>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</si>
  <si>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</si>
  <si>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</si>
  <si>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</si>
  <si>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</si>
  <si>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</si>
  <si>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</si>
  <si>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</si>
  <si>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</si>
  <si>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</si>
  <si>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</si>
  <si>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</si>
  <si>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</si>
  <si>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</si>
  <si>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</si>
  <si>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</si>
  <si>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</si>
  <si>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</si>
  <si>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</si>
  <si>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</si>
  <si>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</si>
  <si>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</si>
  <si>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</si>
  <si>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</si>
  <si>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</si>
  <si>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</si>
  <si>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</si>
  <si>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</si>
  <si>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</si>
  <si>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</si>
  <si>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</si>
  <si>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</si>
  <si>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</si>
  <si>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</si>
  <si>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</si>
  <si>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</si>
  <si>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</si>
  <si>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</si>
  <si>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</si>
  <si>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</si>
  <si>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</si>
  <si>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</si>
  <si>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</si>
  <si>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</si>
  <si>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</si>
  <si>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</si>
  <si>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</si>
  <si>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</si>
  <si>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</si>
  <si>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</si>
  <si>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</si>
  <si>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</si>
  <si>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</si>
  <si>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</si>
  <si>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</si>
  <si>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</si>
  <si>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</si>
  <si>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</si>
  <si>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</si>
  <si>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</si>
  <si>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</si>
  <si>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</si>
  <si>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</si>
  <si>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</si>
  <si>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</si>
  <si>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</si>
  <si>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</si>
  <si>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</si>
  <si>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</si>
  <si>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</si>
  <si>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</si>
  <si>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</si>
  <si>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</si>
  <si>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</si>
  <si>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</si>
  <si>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</si>
  <si>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</si>
  <si>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</si>
  <si>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</si>
  <si>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</si>
  <si>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</si>
  <si>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</si>
  <si>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</si>
  <si>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</si>
  <si>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</si>
  <si>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</si>
  <si>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</si>
  <si>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</si>
  <si>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</si>
  <si>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</si>
  <si>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</si>
  <si>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</si>
  <si>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</si>
  <si>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</si>
  <si>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</si>
  <si>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</si>
  <si>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</si>
  <si>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</si>
  <si>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</si>
  <si>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</si>
  <si>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</si>
  <si>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</si>
  <si>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</si>
  <si>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</si>
  <si>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</si>
  <si>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</si>
  <si>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</si>
  <si>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</si>
  <si>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</si>
  <si>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</si>
  <si>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</si>
  <si>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</si>
  <si>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</si>
  <si>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</si>
  <si>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</si>
  <si>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</si>
  <si>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</si>
  <si>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</si>
  <si>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</si>
  <si>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</si>
  <si>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</si>
  <si>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</si>
  <si>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</si>
  <si>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</si>
  <si>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</si>
  <si>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</si>
  <si>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</si>
  <si>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</si>
  <si>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</si>
  <si>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</si>
  <si>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</si>
  <si>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</si>
  <si>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</si>
  <si>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</si>
  <si>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</si>
  <si>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</si>
  <si>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</si>
  <si>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</si>
  <si>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</si>
  <si>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</si>
  <si>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</si>
  <si>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</si>
  <si>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</si>
  <si>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</si>
  <si>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</si>
  <si>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</si>
  <si>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</si>
  <si>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</si>
  <si>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</si>
  <si>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</si>
  <si>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</si>
  <si>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</si>
  <si>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</si>
  <si>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</si>
  <si>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</si>
  <si>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</si>
  <si>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</si>
  <si>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</si>
  <si>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</si>
  <si>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</si>
  <si>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</si>
  <si>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</si>
  <si>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</si>
  <si>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</si>
  <si>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</si>
  <si>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</si>
  <si>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</si>
  <si>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</si>
  <si>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</si>
  <si>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</si>
  <si>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</si>
  <si>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</si>
  <si>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</si>
  <si>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</si>
  <si>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</si>
  <si>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</si>
  <si>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</si>
  <si>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</si>
  <si>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</si>
  <si>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</si>
  <si>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</si>
  <si>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</si>
  <si>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</si>
  <si>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</si>
  <si>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</si>
  <si>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</si>
  <si>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</si>
  <si>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</si>
  <si>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</si>
  <si>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</si>
  <si>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</si>
  <si>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</si>
  <si>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</si>
  <si>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</si>
  <si>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</si>
  <si>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</si>
  <si>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</si>
  <si>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</si>
  <si>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</si>
  <si>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</si>
  <si>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</si>
  <si>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</si>
  <si>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</si>
  <si>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</si>
  <si>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</si>
  <si>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</si>
  <si>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</si>
  <si>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</si>
  <si>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</si>
  <si>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</si>
  <si>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</si>
  <si>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</si>
  <si>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</si>
  <si>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</si>
  <si>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</si>
  <si>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</si>
  <si>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</si>
  <si>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</si>
  <si>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</si>
  <si>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</si>
  <si>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</si>
  <si>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</si>
  <si>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</si>
  <si>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</si>
  <si>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</si>
  <si>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</si>
  <si>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</si>
  <si>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</si>
  <si>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</si>
  <si>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</si>
  <si>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</si>
  <si>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</si>
  <si>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</si>
  <si>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</si>
  <si>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</si>
  <si>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</si>
  <si>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</si>
  <si>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</si>
  <si>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</si>
  <si>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</si>
  <si>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</si>
  <si>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</si>
  <si>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</si>
  <si>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</si>
  <si>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</si>
  <si>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</si>
  <si>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</si>
  <si>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</si>
  <si>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</si>
  <si>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</si>
  <si>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</si>
  <si>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</si>
  <si>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</si>
  <si>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</si>
  <si>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</si>
  <si>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</si>
  <si>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</si>
  <si>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</si>
  <si>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</si>
  <si>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</si>
  <si>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</si>
  <si>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</si>
  <si>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</si>
  <si>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</si>
  <si>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</si>
  <si>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</si>
  <si>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</si>
  <si>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</si>
  <si>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</si>
  <si>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</si>
  <si>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</si>
  <si>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</si>
  <si>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</si>
  <si>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</si>
  <si>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</si>
  <si>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</si>
  <si>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</si>
  <si>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</si>
  <si>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</si>
  <si>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</si>
  <si>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</si>
  <si>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</si>
  <si>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</si>
  <si>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</si>
  <si>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</si>
  <si>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</si>
  <si>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</si>
  <si>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</si>
  <si>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</si>
  <si>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</si>
  <si>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</si>
  <si>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</si>
  <si>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</si>
  <si>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</si>
  <si>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</si>
  <si>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</si>
  <si>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</si>
  <si>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</si>
  <si>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</si>
  <si>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</si>
  <si>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</si>
  <si>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</si>
  <si>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</si>
  <si>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</si>
  <si>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</si>
  <si>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</si>
  <si>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</si>
  <si>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</si>
  <si>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</si>
  <si>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</si>
  <si>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</si>
  <si>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</si>
  <si>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</si>
  <si>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</si>
  <si>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</si>
  <si>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</si>
  <si>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</si>
  <si>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</si>
  <si>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</si>
  <si>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</si>
  <si>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</si>
  <si>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</si>
  <si>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</si>
  <si>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</si>
  <si>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</si>
  <si>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</si>
  <si>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</si>
  <si>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</si>
  <si>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</si>
  <si>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</si>
  <si>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</si>
  <si>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</si>
  <si>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</si>
  <si>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</si>
  <si>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</si>
  <si>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</si>
  <si>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</si>
  <si>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</si>
  <si>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</si>
  <si>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</si>
  <si>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</si>
  <si>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</si>
  <si>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</si>
  <si>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</si>
  <si>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</si>
  <si>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</si>
  <si>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</si>
  <si>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</si>
  <si>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</si>
  <si>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</si>
  <si>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</si>
  <si>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</si>
  <si>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</si>
  <si>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</si>
  <si>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</si>
  <si>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</si>
  <si>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</si>
  <si>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</si>
  <si>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</si>
  <si>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</si>
  <si>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</si>
  <si>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</si>
  <si>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</si>
  <si>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</si>
  <si>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</si>
  <si>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</si>
  <si>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</si>
  <si>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</si>
  <si>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</si>
  <si>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</si>
  <si>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</si>
  <si>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</si>
  <si>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</si>
  <si>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</si>
  <si>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</si>
  <si>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</si>
  <si>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</si>
  <si>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</si>
  <si>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</si>
  <si>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</si>
  <si>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</si>
  <si>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</si>
  <si>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</si>
  <si>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</si>
  <si>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</si>
  <si>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</si>
  <si>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</si>
  <si>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</si>
  <si>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</si>
  <si>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</si>
  <si>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</si>
  <si>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</si>
  <si>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</si>
  <si>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</si>
  <si>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</si>
  <si>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</si>
  <si>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</si>
  <si>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</si>
  <si>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</si>
  <si>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</si>
  <si>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</si>
  <si>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</si>
  <si>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</si>
  <si>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</si>
  <si>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</si>
  <si>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</si>
  <si>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</si>
  <si>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</si>
  <si>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</si>
  <si>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</si>
  <si>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</si>
  <si>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</si>
  <si>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</si>
  <si>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</si>
  <si>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</si>
  <si>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</si>
  <si>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</si>
  <si>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</si>
  <si>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</si>
  <si>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</si>
  <si>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</si>
  <si>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</si>
  <si>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</si>
  <si>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</si>
  <si>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</si>
  <si>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</si>
  <si>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</si>
  <si>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</si>
  <si>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</si>
  <si>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</si>
  <si>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</si>
  <si>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</si>
  <si>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</si>
  <si>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</si>
  <si>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</si>
  <si>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</si>
  <si>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</si>
  <si>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</si>
  <si>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</si>
  <si>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</si>
  <si>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</si>
  <si>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</si>
  <si>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</si>
  <si>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</si>
  <si>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</si>
  <si>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</si>
  <si>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</si>
  <si>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</si>
  <si>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</si>
  <si>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</si>
  <si>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</si>
  <si>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</si>
  <si>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</si>
  <si>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</si>
  <si>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</si>
  <si>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</si>
  <si>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</si>
  <si>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</si>
  <si>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</si>
  <si>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</si>
  <si>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</si>
  <si>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</si>
  <si>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</si>
  <si>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</si>
  <si>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</si>
  <si>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</si>
  <si>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</si>
  <si>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</si>
  <si>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</si>
  <si>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</si>
  <si>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</si>
  <si>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</si>
  <si>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</si>
  <si>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</si>
  <si>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</si>
  <si>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</si>
  <si>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</si>
  <si>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</si>
  <si>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</si>
  <si>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</si>
  <si>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</si>
  <si>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</si>
  <si>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</si>
  <si>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</si>
  <si>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</si>
  <si>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</si>
  <si>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</si>
  <si>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</si>
  <si>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</si>
  <si>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</si>
  <si>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</si>
  <si>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</si>
  <si>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</si>
  <si>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</si>
  <si>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</si>
  <si>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</si>
  <si>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</si>
  <si>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</si>
  <si>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</si>
  <si>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</si>
  <si>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</si>
  <si>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</si>
  <si>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</si>
  <si>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</si>
  <si>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</si>
  <si>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</si>
  <si>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</si>
  <si>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</si>
  <si>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</si>
  <si>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</si>
  <si>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</si>
  <si>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</si>
  <si>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</si>
  <si>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</si>
  <si>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</si>
  <si>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</si>
  <si>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</si>
  <si>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</si>
  <si>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</si>
  <si>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</si>
  <si>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</si>
  <si>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</si>
  <si>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</si>
  <si>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</si>
  <si>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</si>
  <si>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</si>
  <si>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</si>
  <si>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</si>
  <si>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</si>
  <si>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</si>
  <si>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</si>
  <si>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</si>
  <si>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</si>
  <si>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</si>
  <si>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</si>
  <si>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</si>
  <si>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</si>
  <si>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</si>
  <si>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</si>
  <si>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</si>
  <si>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</si>
  <si>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</si>
  <si>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</si>
  <si>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</si>
  <si>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</si>
  <si>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</si>
  <si>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</si>
  <si>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</si>
  <si>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</si>
  <si>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</si>
  <si>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</si>
  <si>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</si>
  <si>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</si>
  <si>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</si>
  <si>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</si>
  <si>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</si>
  <si>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</si>
  <si>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</si>
  <si>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</si>
  <si>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</si>
  <si>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</si>
  <si>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</si>
  <si>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</si>
  <si>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</si>
  <si>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</si>
  <si>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</si>
  <si>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</si>
  <si>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</si>
  <si>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</si>
  <si>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</si>
  <si>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</si>
  <si>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</si>
  <si>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</si>
  <si>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</si>
  <si>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</si>
  <si>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</si>
  <si>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</si>
  <si>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</si>
  <si>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</si>
  <si>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</si>
  <si>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</si>
  <si>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</si>
  <si>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</si>
  <si>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</si>
  <si>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</si>
  <si>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</si>
  <si>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</si>
  <si>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</si>
  <si>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</si>
  <si>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</si>
  <si>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</si>
  <si>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</si>
  <si>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</si>
  <si>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</si>
  <si>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</si>
  <si>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</si>
  <si>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</si>
  <si>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</si>
  <si>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</si>
  <si>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</si>
  <si>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</si>
  <si>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</si>
  <si>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</si>
  <si>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</si>
  <si>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</si>
  <si>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</si>
  <si>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</si>
  <si>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</si>
  <si>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</si>
  <si>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</si>
  <si>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</si>
  <si>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</si>
  <si>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</si>
  <si>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</si>
  <si>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</si>
  <si>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</si>
  <si>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</si>
  <si>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</si>
  <si>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</si>
  <si>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</si>
  <si>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</si>
  <si>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</si>
  <si>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</si>
  <si>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</si>
  <si>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</si>
  <si>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</si>
  <si>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</si>
  <si>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</si>
  <si>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</si>
  <si>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</si>
  <si>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</si>
  <si>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</si>
  <si>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</si>
  <si>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</si>
  <si>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</si>
  <si>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</si>
  <si>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</si>
  <si>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</si>
  <si>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</si>
  <si>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</si>
  <si>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</si>
  <si>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</si>
  <si>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</si>
  <si>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</si>
  <si>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</si>
  <si>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</si>
  <si>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</si>
  <si>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</si>
  <si>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</si>
  <si>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</si>
  <si>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</si>
  <si>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</si>
  <si>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</si>
  <si>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</si>
  <si>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</si>
  <si>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</si>
  <si>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</si>
  <si>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</si>
  <si>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</si>
  <si>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</si>
  <si>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</si>
  <si>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</si>
  <si>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</si>
  <si>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</si>
  <si>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</si>
  <si>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</si>
  <si>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</si>
  <si>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</si>
  <si>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</si>
  <si>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</si>
  <si>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</si>
  <si>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</si>
  <si>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</si>
  <si>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</si>
  <si>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</si>
  <si>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</si>
  <si>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</si>
  <si>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</si>
  <si>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</si>
  <si>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</si>
  <si>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</si>
  <si>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</si>
  <si>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</si>
  <si>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</si>
  <si>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</si>
  <si>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</si>
  <si>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</si>
  <si>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</si>
  <si>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</si>
  <si>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</si>
  <si>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</si>
  <si>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</si>
  <si>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</si>
  <si>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</si>
  <si>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</si>
  <si>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</si>
  <si>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</si>
  <si>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</si>
  <si>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</si>
  <si>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</si>
  <si>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</si>
  <si>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</si>
  <si>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</si>
  <si>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</si>
  <si>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</si>
  <si>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</si>
  <si>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</si>
  <si>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</si>
  <si>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</si>
  <si>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</si>
  <si>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</si>
  <si>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</si>
  <si>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</si>
  <si>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</si>
  <si>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</si>
  <si>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</si>
  <si>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</si>
  <si>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</si>
  <si>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</si>
  <si>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</si>
  <si>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</si>
  <si>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</si>
  <si>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</si>
  <si>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</si>
  <si>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</si>
  <si>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</si>
  <si>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</si>
  <si>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</si>
  <si>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</si>
  <si>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</si>
  <si>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</si>
  <si>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</si>
  <si>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</si>
  <si>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</si>
  <si>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</si>
  <si>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</si>
  <si>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</si>
  <si>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</si>
  <si>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</si>
  <si>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</si>
  <si>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</si>
  <si>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</si>
  <si>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</si>
  <si>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</si>
  <si>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</si>
  <si>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</si>
  <si>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</si>
  <si>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</si>
  <si>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</si>
  <si>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</si>
  <si>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</si>
  <si>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</si>
  <si>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</si>
  <si>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</si>
  <si>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</si>
  <si>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</si>
  <si>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</si>
  <si>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</si>
  <si>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</si>
  <si>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</si>
  <si>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</si>
  <si>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</si>
  <si>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</si>
  <si>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</si>
  <si>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</si>
  <si>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</si>
  <si>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</si>
  <si>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</si>
  <si>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</si>
  <si>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</si>
  <si>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</si>
  <si>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</si>
  <si>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</si>
  <si>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</si>
  <si>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</si>
  <si>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</si>
  <si>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</si>
  <si>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</si>
  <si>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</si>
  <si>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</si>
  <si>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</si>
  <si>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</si>
  <si>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</si>
  <si>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</si>
  <si>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</si>
  <si>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</si>
  <si>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</si>
  <si>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</si>
  <si>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</si>
  <si>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</si>
  <si>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</si>
  <si>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</si>
  <si>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</si>
  <si>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</si>
  <si>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</si>
  <si>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</si>
  <si>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</si>
  <si>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</si>
  <si>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</si>
  <si>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</si>
  <si>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</si>
  <si>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</si>
  <si>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</si>
  <si>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</si>
  <si>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</si>
  <si>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</si>
  <si>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</si>
  <si>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</si>
  <si>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</si>
  <si>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</si>
  <si>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</si>
  <si>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</si>
  <si>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</si>
  <si>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</si>
  <si>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</si>
  <si>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</si>
  <si>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</si>
  <si>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</si>
  <si>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</si>
  <si>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</si>
  <si>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</si>
  <si>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</si>
  <si>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</si>
  <si>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</si>
  <si>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</si>
  <si>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</si>
  <si>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</si>
  <si>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</si>
  <si>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</si>
  <si>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</si>
  <si>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</si>
  <si>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</si>
  <si>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</si>
  <si>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</si>
  <si>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</si>
  <si>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</si>
  <si>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</si>
  <si>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</si>
  <si>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</si>
  <si>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</si>
  <si>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</si>
  <si>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</si>
  <si>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</si>
  <si>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</si>
  <si>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</si>
  <si>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</si>
  <si>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</si>
  <si>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</si>
  <si>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</si>
  <si>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</si>
  <si>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</si>
  <si>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</si>
  <si>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</si>
  <si>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</si>
  <si>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</si>
  <si>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</si>
  <si>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</si>
  <si>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</si>
  <si>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</si>
  <si>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</si>
  <si>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</si>
  <si>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</si>
  <si>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</si>
  <si>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</si>
  <si>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</si>
  <si>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</si>
  <si>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</si>
  <si>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</si>
  <si>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</si>
  <si>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</si>
  <si>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</si>
  <si>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</si>
  <si>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</si>
  <si>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</si>
  <si>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</si>
  <si>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</si>
  <si>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</si>
  <si>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</si>
  <si>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</si>
  <si>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</si>
  <si>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</si>
  <si>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</si>
  <si>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</si>
  <si>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</si>
  <si>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</si>
  <si>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</si>
  <si>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</si>
  <si>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</si>
  <si>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</si>
  <si>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</si>
  <si>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</si>
  <si>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</si>
  <si>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</si>
  <si>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</si>
  <si>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</si>
  <si>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</si>
  <si>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</si>
  <si>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</si>
  <si>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</si>
  <si>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</si>
  <si>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</si>
  <si>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</si>
  <si>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</si>
  <si>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</si>
  <si>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</si>
  <si>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</si>
  <si>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</si>
  <si>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</si>
  <si>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</si>
  <si>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</si>
  <si>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</si>
  <si>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</si>
  <si>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</si>
  <si>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</si>
  <si>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</si>
  <si>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</si>
  <si>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</si>
  <si>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</si>
  <si>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</si>
  <si>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</si>
  <si>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</si>
  <si>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</si>
  <si>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</si>
  <si>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</si>
  <si>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</si>
  <si>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</si>
  <si>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</si>
  <si>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</si>
  <si>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</si>
  <si>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</si>
  <si>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</si>
  <si>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</si>
  <si>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</si>
  <si>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</si>
  <si>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</si>
  <si>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</si>
  <si>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</si>
  <si>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</si>
  <si>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</si>
  <si>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</si>
  <si>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</si>
  <si>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</si>
  <si>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</si>
  <si>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</si>
  <si>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</si>
  <si>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</si>
  <si>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</si>
  <si>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</si>
  <si>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</si>
  <si>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</si>
  <si>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</si>
  <si>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</si>
  <si>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</si>
  <si>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</si>
  <si>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</si>
  <si>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</si>
  <si>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</si>
  <si>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</si>
  <si>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</si>
  <si>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</si>
  <si>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</si>
  <si>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</si>
  <si>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</si>
  <si>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</si>
  <si>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</si>
  <si>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</si>
  <si>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</si>
  <si>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</si>
  <si>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</si>
  <si>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</si>
  <si>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</si>
  <si>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</si>
  <si>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</si>
  <si>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</si>
  <si>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</si>
  <si>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</si>
  <si>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</si>
  <si>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</si>
  <si>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</si>
  <si>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</si>
  <si>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</si>
  <si>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</si>
  <si>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</si>
  <si>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</si>
  <si>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</si>
  <si>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</si>
  <si>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</si>
  <si>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</si>
  <si>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</si>
  <si>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</si>
  <si>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</si>
  <si>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</si>
  <si>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</si>
  <si>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</si>
  <si>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</si>
  <si>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</si>
  <si>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</si>
  <si>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</si>
  <si>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</si>
  <si>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</si>
  <si>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</si>
  <si>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</si>
  <si>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</si>
  <si>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</si>
  <si>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</si>
  <si>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</si>
  <si>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</si>
  <si>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</si>
  <si>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</si>
  <si>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</si>
  <si>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</si>
  <si>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</si>
  <si>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</si>
  <si>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</si>
  <si>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</si>
  <si>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</si>
  <si>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</si>
  <si>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</si>
  <si>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</si>
  <si>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</si>
  <si>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</si>
  <si>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</si>
  <si>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</si>
  <si>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</si>
  <si>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</si>
  <si>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</si>
  <si>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</si>
  <si>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</si>
  <si>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</si>
  <si>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</si>
  <si>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</si>
  <si>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</si>
  <si>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</si>
  <si>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</si>
  <si>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</si>
  <si>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</si>
  <si>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</si>
  <si>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</si>
  <si>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</si>
  <si>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</si>
  <si>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</si>
  <si>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</si>
  <si>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</si>
  <si>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</si>
  <si>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</si>
  <si>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</si>
  <si>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</si>
  <si>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</si>
  <si>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</si>
  <si>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</si>
  <si>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</si>
  <si>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</si>
  <si>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</si>
  <si>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</si>
  <si>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</si>
  <si>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</si>
  <si>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</si>
  <si>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</si>
  <si>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</si>
  <si>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</si>
  <si>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</si>
  <si>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</si>
  <si>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</si>
  <si>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</si>
  <si>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</si>
  <si>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</si>
  <si>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</si>
  <si>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</si>
  <si>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</si>
  <si>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</si>
  <si>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</si>
  <si>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</si>
  <si>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</si>
  <si>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</si>
  <si>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</si>
  <si>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</si>
  <si>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</si>
  <si>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</si>
  <si>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</si>
  <si>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</si>
  <si>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</si>
  <si>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</si>
  <si>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</si>
  <si>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</si>
  <si>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</si>
  <si>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</si>
  <si>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</si>
  <si>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</si>
  <si>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</si>
  <si>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</si>
  <si>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</si>
  <si>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</si>
  <si>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</si>
  <si>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</si>
  <si>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</si>
  <si>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</si>
  <si>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</si>
  <si>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</si>
  <si>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</si>
  <si>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</si>
  <si>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</si>
  <si>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</si>
  <si>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</si>
  <si>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</si>
  <si>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</si>
  <si>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</si>
  <si>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</si>
  <si>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</si>
  <si>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</si>
  <si>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</si>
  <si>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</si>
  <si>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</si>
  <si>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</si>
  <si>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</si>
  <si>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</si>
  <si>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</si>
  <si>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</si>
  <si>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</si>
  <si>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</si>
  <si>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</si>
  <si>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</si>
  <si>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</si>
  <si>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</si>
  <si>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</si>
  <si>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</si>
  <si>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</si>
  <si>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</si>
  <si>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</si>
  <si>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</si>
  <si>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</si>
  <si>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</si>
  <si>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</si>
  <si>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</si>
  <si>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</si>
  <si>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</si>
  <si>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</si>
  <si>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</si>
  <si>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</si>
  <si>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</si>
  <si>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</si>
  <si>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</si>
  <si>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</si>
  <si>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</si>
  <si>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</si>
  <si>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</si>
  <si>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</si>
  <si>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</si>
  <si>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</si>
  <si>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</si>
  <si>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</si>
  <si>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</si>
  <si>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</si>
  <si>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</si>
  <si>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</si>
  <si>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</si>
  <si>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</si>
  <si>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</si>
  <si>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</si>
  <si>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</si>
  <si>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</si>
  <si>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</si>
  <si>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</si>
  <si>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</si>
  <si>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</si>
  <si>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</si>
  <si>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</si>
  <si>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</si>
  <si>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</si>
  <si>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</si>
  <si>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</si>
  <si>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</si>
  <si>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</si>
  <si>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</si>
  <si>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</si>
  <si>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</si>
  <si>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</si>
  <si>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</si>
  <si>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</si>
  <si>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</si>
  <si>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</si>
  <si>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</si>
  <si>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</si>
  <si>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</si>
  <si>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</si>
  <si>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</si>
  <si>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</si>
  <si>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</si>
  <si>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</si>
  <si>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</si>
  <si>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</si>
  <si>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</si>
  <si>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</si>
  <si>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</si>
  <si>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</si>
  <si>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</si>
  <si>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</si>
  <si>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</si>
  <si>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</si>
  <si>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</si>
  <si>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</si>
  <si>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</si>
  <si>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</si>
  <si>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</si>
  <si>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</si>
  <si>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</si>
  <si>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</si>
  <si>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</si>
  <si>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</si>
  <si>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</si>
  <si>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</si>
  <si>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</si>
  <si>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</si>
  <si>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</si>
  <si>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</si>
  <si>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</si>
  <si>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</si>
  <si>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</si>
  <si>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</si>
  <si>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</si>
  <si>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</si>
  <si>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</si>
  <si>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</si>
  <si>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</si>
  <si>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</si>
  <si>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</si>
  <si>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</si>
  <si>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</si>
  <si>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</si>
  <si>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</si>
  <si>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</si>
  <si>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</si>
  <si>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</si>
  <si>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</si>
  <si>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</si>
  <si>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</si>
  <si>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</si>
  <si>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</si>
  <si>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</si>
  <si>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</si>
  <si>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</si>
  <si>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</si>
  <si>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</si>
  <si>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</si>
  <si>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</si>
  <si>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</si>
  <si>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</si>
  <si>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</si>
  <si>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</si>
  <si>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</si>
  <si>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</si>
  <si>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</si>
  <si>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</si>
  <si>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</si>
  <si>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</si>
  <si>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</si>
  <si>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</si>
  <si>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</si>
  <si>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</si>
  <si>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</si>
  <si>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</si>
  <si>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</si>
  <si>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</si>
  <si>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</si>
  <si>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</si>
  <si>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</si>
  <si>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</si>
  <si>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</si>
  <si>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</si>
  <si>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</si>
  <si>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</si>
  <si>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</si>
  <si>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</si>
  <si>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</si>
  <si>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</si>
  <si>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</si>
  <si>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</si>
  <si>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</si>
  <si>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</si>
  <si>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</si>
  <si>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</si>
  <si>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</si>
  <si>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</si>
  <si>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</si>
  <si>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</si>
  <si>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</si>
  <si>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</si>
  <si>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</si>
  <si>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</si>
  <si>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</si>
  <si>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</si>
  <si>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</si>
  <si>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</si>
  <si>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</si>
  <si>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</si>
  <si>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</si>
  <si>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</si>
  <si>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</si>
  <si>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</si>
  <si>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</si>
  <si>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</si>
  <si>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</si>
  <si>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</si>
  <si>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</si>
  <si>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</si>
  <si>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</si>
  <si>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</si>
  <si>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</si>
  <si>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</si>
  <si>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</si>
  <si>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</si>
  <si>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</si>
  <si>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</si>
  <si>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</si>
  <si>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</si>
  <si>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</si>
  <si>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</si>
  <si>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</si>
  <si>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</si>
  <si>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</si>
  <si>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</si>
  <si>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</si>
  <si>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</si>
  <si>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</si>
  <si>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</si>
  <si>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</si>
  <si>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</si>
  <si>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</si>
  <si>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</si>
  <si>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</si>
  <si>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</si>
  <si>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</si>
  <si>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</si>
  <si>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</si>
  <si>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</si>
  <si>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</si>
  <si>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</si>
  <si>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</si>
  <si>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</si>
  <si>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</si>
  <si>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</si>
  <si>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</si>
  <si>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</si>
  <si>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</si>
  <si>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</si>
  <si>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</si>
  <si>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</si>
  <si>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</si>
  <si>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</si>
  <si>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</si>
  <si>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</si>
  <si>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</si>
  <si>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</si>
  <si>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</si>
  <si>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</si>
  <si>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</si>
  <si>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</si>
  <si>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</si>
  <si>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</si>
  <si>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</si>
  <si>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</si>
  <si>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</si>
  <si>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</si>
  <si>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</si>
  <si>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</si>
  <si>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</si>
  <si>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</si>
  <si>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</si>
  <si>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</si>
  <si>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</si>
  <si>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</si>
  <si>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</si>
  <si>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</si>
  <si>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</si>
  <si>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</si>
  <si>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</si>
  <si>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</si>
  <si>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</si>
  <si>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</si>
  <si>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</si>
  <si>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</si>
  <si>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</si>
  <si>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</si>
  <si>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</si>
  <si>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</si>
  <si>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</si>
  <si>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</si>
  <si>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</si>
  <si>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</si>
  <si>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</si>
  <si>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</si>
  <si>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</si>
  <si>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</si>
  <si>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</si>
  <si>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</si>
  <si>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</si>
  <si>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</si>
  <si>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</si>
  <si>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</si>
  <si>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</si>
  <si>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</si>
  <si>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</si>
  <si>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</si>
  <si>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</si>
  <si>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</si>
  <si>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</si>
  <si>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</si>
  <si>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</si>
  <si>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</si>
  <si>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</si>
  <si>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</si>
  <si>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</si>
  <si>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</si>
  <si>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</si>
  <si>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</si>
  <si>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</si>
  <si>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</si>
  <si>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</si>
  <si>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</si>
  <si>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</si>
  <si>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</si>
  <si>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</si>
  <si>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</si>
  <si>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</si>
  <si>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</si>
  <si>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</si>
  <si>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</si>
  <si>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</si>
  <si>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</si>
  <si>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</si>
  <si>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</si>
  <si>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</si>
  <si>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</si>
  <si>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</si>
  <si>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</si>
  <si>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</si>
  <si>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</si>
  <si>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</si>
  <si>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</si>
  <si>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</si>
  <si>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</si>
  <si>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</si>
  <si>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</si>
  <si>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</si>
  <si>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</si>
  <si>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</si>
  <si>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</si>
  <si>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</si>
  <si>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</si>
  <si>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</si>
  <si>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</si>
  <si>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</si>
  <si>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</si>
  <si>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</si>
  <si>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</si>
  <si>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</si>
  <si>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</si>
  <si>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</si>
  <si>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</si>
  <si>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</si>
  <si>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</si>
  <si>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</si>
  <si>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</si>
  <si>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</si>
  <si>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</si>
  <si>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</si>
  <si>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</si>
  <si>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</si>
  <si>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</si>
  <si>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</si>
  <si>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</si>
  <si>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</si>
  <si>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</si>
  <si>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</si>
  <si>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</si>
  <si>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</si>
  <si>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</si>
  <si>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</si>
  <si>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</si>
  <si>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</si>
  <si>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</si>
  <si>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</si>
  <si>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</si>
  <si>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</si>
  <si>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</si>
  <si>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</si>
  <si>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</si>
  <si>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</si>
  <si>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</si>
  <si>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</si>
  <si>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</si>
  <si>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</si>
  <si>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</si>
  <si>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</si>
  <si>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</si>
  <si>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</si>
  <si>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</si>
  <si>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</si>
  <si>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</si>
  <si>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</si>
  <si>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</si>
  <si>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</si>
  <si>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</si>
  <si>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</si>
  <si>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</si>
  <si>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</si>
  <si>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</si>
  <si>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</si>
  <si>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</si>
  <si>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</si>
  <si>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</si>
  <si>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</si>
  <si>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</si>
  <si>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</si>
  <si>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</si>
  <si>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</si>
  <si>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</si>
  <si>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</si>
  <si>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</si>
  <si>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</si>
  <si>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</si>
  <si>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</si>
  <si>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</si>
  <si>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</si>
  <si>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</si>
  <si>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</si>
  <si>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</si>
  <si>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</si>
  <si>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</si>
  <si>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</si>
  <si>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</si>
  <si>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</si>
  <si>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</si>
  <si>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</si>
  <si>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</si>
  <si>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</si>
  <si>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</si>
  <si>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</si>
  <si>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</si>
  <si>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</si>
  <si>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</si>
  <si>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</si>
  <si>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</si>
  <si>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</si>
  <si>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</si>
  <si>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</si>
  <si>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</si>
  <si>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</si>
  <si>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</si>
  <si>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</si>
  <si>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</si>
  <si>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</si>
  <si>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</si>
  <si>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</si>
  <si>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</si>
  <si>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</si>
  <si>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</si>
  <si>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</si>
  <si>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</si>
  <si>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</si>
  <si>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</si>
  <si>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</si>
  <si>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</si>
  <si>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</si>
  <si>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</si>
  <si>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</si>
  <si>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</si>
  <si>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</si>
  <si>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</si>
  <si>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</si>
  <si>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</si>
  <si>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</si>
  <si>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</si>
  <si>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</si>
  <si>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</si>
  <si>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</si>
  <si>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</si>
  <si>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</si>
  <si>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</si>
  <si>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</si>
  <si>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</si>
  <si>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</si>
  <si>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</si>
  <si>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</si>
  <si>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</si>
  <si>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</si>
  <si>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</si>
  <si>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</si>
  <si>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</si>
  <si>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</si>
  <si>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</si>
  <si>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</si>
  <si>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</si>
  <si>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</si>
  <si>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</si>
  <si>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</si>
  <si>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</si>
  <si>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</si>
  <si>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</si>
  <si>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</si>
  <si>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</si>
  <si>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</si>
  <si>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</si>
  <si>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</si>
  <si>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</si>
  <si>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</si>
  <si>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</si>
  <si>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</si>
  <si>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</si>
  <si>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</si>
  <si>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</si>
  <si>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</si>
  <si>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</si>
  <si>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</si>
  <si>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</si>
  <si>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</si>
  <si>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</si>
  <si>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</si>
  <si>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</si>
  <si>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</si>
  <si>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</si>
  <si>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</si>
  <si>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</si>
  <si>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</si>
  <si>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</si>
  <si>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</si>
  <si>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</si>
  <si>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</si>
  <si>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</si>
  <si>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</si>
  <si>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</si>
  <si>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</si>
  <si>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</si>
  <si>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</si>
  <si>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</si>
  <si>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</si>
  <si>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</si>
  <si>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</si>
  <si>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</si>
  <si>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</si>
  <si>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</si>
  <si>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</si>
  <si>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</si>
  <si>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</si>
  <si>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</si>
  <si>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</si>
  <si>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</si>
  <si>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</si>
  <si>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</si>
  <si>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</si>
  <si>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</si>
  <si>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</si>
  <si>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</si>
  <si>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</si>
  <si>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</si>
  <si>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</si>
  <si>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</si>
  <si>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</si>
  <si>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</si>
  <si>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</si>
  <si>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</si>
  <si>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</si>
  <si>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</si>
  <si>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</si>
  <si>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</si>
  <si>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</si>
  <si>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</si>
  <si>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</si>
  <si>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</si>
  <si>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</si>
  <si>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</si>
  <si>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</si>
  <si>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</si>
  <si>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</si>
  <si>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</si>
  <si>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</si>
  <si>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</si>
  <si>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</si>
  <si>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</si>
  <si>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</si>
  <si>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</si>
  <si>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</si>
  <si>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</si>
  <si>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</si>
  <si>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</si>
  <si>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</si>
  <si>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</si>
  <si>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</si>
  <si>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</si>
  <si>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</si>
  <si>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</si>
  <si>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</si>
  <si>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</si>
  <si>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</si>
  <si>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</si>
  <si>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</si>
  <si>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</si>
  <si>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</si>
  <si>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</si>
  <si>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</si>
  <si>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</si>
  <si>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</si>
  <si>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</si>
  <si>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</si>
  <si>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</si>
  <si>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</si>
  <si>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</si>
  <si>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</si>
  <si>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</si>
  <si>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</si>
  <si>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</si>
  <si>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</si>
  <si>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</si>
  <si>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</si>
  <si>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</si>
  <si>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</si>
  <si>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</si>
  <si>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</si>
  <si>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</si>
  <si>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</si>
  <si>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</si>
  <si>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</si>
  <si>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</si>
  <si>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</si>
  <si>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</si>
  <si>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</si>
  <si>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</si>
  <si>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</si>
  <si>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</si>
  <si>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</si>
  <si>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</si>
  <si>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</si>
  <si>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</si>
  <si>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</si>
  <si>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</si>
  <si>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</si>
  <si>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</si>
  <si>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</si>
  <si>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</si>
  <si>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</si>
  <si>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</si>
  <si>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</si>
  <si>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</si>
  <si>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</si>
  <si>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</si>
  <si>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</si>
  <si>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</si>
  <si>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</si>
  <si>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</si>
  <si>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</si>
  <si>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</si>
  <si>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</si>
  <si>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</si>
  <si>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</si>
  <si>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</si>
  <si>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</si>
  <si>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</si>
  <si>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</si>
  <si>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</si>
  <si>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</si>
  <si>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</si>
  <si>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</si>
  <si>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</si>
  <si>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</si>
  <si>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</si>
  <si>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</si>
  <si>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</si>
  <si>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</si>
  <si>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</si>
  <si>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</si>
  <si>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</si>
  <si>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</si>
  <si>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</si>
  <si>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</si>
  <si>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</si>
  <si>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</si>
  <si>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</si>
  <si>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</si>
  <si>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</si>
  <si>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</si>
  <si>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</si>
  <si>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</si>
  <si>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</si>
  <si>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</si>
  <si>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</si>
  <si>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</si>
  <si>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</si>
  <si>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</si>
  <si>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</si>
  <si>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</si>
  <si>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</si>
  <si>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</si>
  <si>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</si>
  <si>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</si>
  <si>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</si>
  <si>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</si>
  <si>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</si>
  <si>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</si>
  <si>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</si>
  <si>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</si>
  <si>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</si>
  <si>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</si>
  <si>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</si>
  <si>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</si>
  <si>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</si>
  <si>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</si>
  <si>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</si>
  <si>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</si>
  <si>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</si>
  <si>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</si>
  <si>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</si>
  <si>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</si>
  <si>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</si>
  <si>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</si>
  <si>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</si>
  <si>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</si>
  <si>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</si>
  <si>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</si>
  <si>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</si>
  <si>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</si>
  <si>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</si>
  <si>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</si>
  <si>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</si>
  <si>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</si>
  <si>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</si>
  <si>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</si>
  <si>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</si>
  <si>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</si>
  <si>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</si>
  <si>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</si>
  <si>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</si>
  <si>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</si>
  <si>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</si>
  <si>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</si>
  <si>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</si>
  <si>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</si>
  <si>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</si>
  <si>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</si>
  <si>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</si>
  <si>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</si>
  <si>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</si>
  <si>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</si>
  <si>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</si>
  <si>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</si>
  <si>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</si>
  <si>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</si>
  <si>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</si>
  <si>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</si>
  <si>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</si>
  <si>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</si>
  <si>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</si>
  <si>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</si>
  <si>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</si>
  <si>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</si>
  <si>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</si>
  <si>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</si>
  <si>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</si>
  <si>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</si>
  <si>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</si>
  <si>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</si>
  <si>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</si>
  <si>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</si>
  <si>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</si>
  <si>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</si>
  <si>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</si>
  <si>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</si>
  <si>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</si>
  <si>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</si>
  <si>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</si>
  <si>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</si>
  <si>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</si>
  <si>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</si>
  <si>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</si>
  <si>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</si>
  <si>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</si>
  <si>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</si>
  <si>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</si>
  <si>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</si>
  <si>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</si>
  <si>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</si>
  <si>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</si>
  <si>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</si>
  <si>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</si>
  <si>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</si>
  <si>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</si>
  <si>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</si>
  <si>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</si>
  <si>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</si>
  <si>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</si>
  <si>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</si>
  <si>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</si>
  <si>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</si>
  <si>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</si>
  <si>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</si>
  <si>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</si>
  <si>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</si>
  <si>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</si>
  <si>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</si>
  <si>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</si>
  <si>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</si>
  <si>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</si>
  <si>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</si>
  <si>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</si>
  <si>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</si>
  <si>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</si>
  <si>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</si>
  <si>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</si>
  <si>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</si>
  <si>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</si>
  <si>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</si>
  <si>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</si>
  <si>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</si>
  <si>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</si>
  <si>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</si>
  <si>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</si>
  <si>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</si>
  <si>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</si>
  <si>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</si>
  <si>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</si>
  <si>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</si>
  <si>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</si>
  <si>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</si>
  <si>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</si>
  <si>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</si>
  <si>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</si>
  <si>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</si>
  <si>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</si>
  <si>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</si>
  <si>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</si>
  <si>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</si>
  <si>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</si>
  <si>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</si>
  <si>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</si>
  <si>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</si>
  <si>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</si>
  <si>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</si>
  <si>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</si>
  <si>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</si>
  <si>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</si>
  <si>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</si>
  <si>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</si>
  <si>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</si>
  <si>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</si>
  <si>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</si>
  <si>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</si>
  <si>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</si>
  <si>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</si>
  <si>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</si>
  <si>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</si>
  <si>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</si>
  <si>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</si>
  <si>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</si>
  <si>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</si>
  <si>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</si>
  <si>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</si>
  <si>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</si>
  <si>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</si>
  <si>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</si>
  <si>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</si>
  <si>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</si>
  <si>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</si>
  <si>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</si>
  <si>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</si>
  <si>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</si>
  <si>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</si>
  <si>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</si>
  <si>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</si>
  <si>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</si>
  <si>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</si>
  <si>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</si>
  <si>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</si>
  <si>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</si>
  <si>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</si>
  <si>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</si>
  <si>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</si>
  <si>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</si>
  <si>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</si>
  <si>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</si>
  <si>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</si>
  <si>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</si>
  <si>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</si>
  <si>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</si>
  <si>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</si>
  <si>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</si>
  <si>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</si>
  <si>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</si>
  <si>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</si>
  <si>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</si>
  <si>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</si>
  <si>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</si>
  <si>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</si>
  <si>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</si>
  <si>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</si>
  <si>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</si>
  <si>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</si>
  <si>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</si>
  <si>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</si>
  <si>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</si>
  <si>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</si>
  <si>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</si>
  <si>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</si>
  <si>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</si>
  <si>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</si>
  <si>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</si>
  <si>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</si>
  <si>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</si>
  <si>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</si>
  <si>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</si>
  <si>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</si>
  <si>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</si>
  <si>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</si>
  <si>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</si>
  <si>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</si>
  <si>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</si>
  <si>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</si>
  <si>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</si>
  <si>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</si>
  <si>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</si>
  <si>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</si>
  <si>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</si>
  <si>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</si>
  <si>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</si>
  <si>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</si>
  <si>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</si>
  <si>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</si>
  <si>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</si>
  <si>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</si>
  <si>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</si>
  <si>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</si>
  <si>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</si>
  <si>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</si>
  <si>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</si>
  <si>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</si>
  <si>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</si>
  <si>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</si>
  <si>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</si>
  <si>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</si>
  <si>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</si>
  <si>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</si>
  <si>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</si>
  <si>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</si>
  <si>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</si>
  <si>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</si>
  <si>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</si>
  <si>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</si>
  <si>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</si>
  <si>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</si>
  <si>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</si>
  <si>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</si>
  <si>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</si>
  <si>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</si>
  <si>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</si>
  <si>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</si>
  <si>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</si>
  <si>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</si>
  <si>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</si>
  <si>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</si>
  <si>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</si>
  <si>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</si>
  <si>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</si>
  <si>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</si>
  <si>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</si>
  <si>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</si>
  <si>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</si>
  <si>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</si>
  <si>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</si>
  <si>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</si>
  <si>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</si>
  <si>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</si>
  <si>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</si>
  <si>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</si>
  <si>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</si>
  <si>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</si>
  <si>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</si>
  <si>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</si>
  <si>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</si>
  <si>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</si>
  <si>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</si>
  <si>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</si>
  <si>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</si>
  <si>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</si>
  <si>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</si>
  <si>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</si>
  <si>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</si>
  <si>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</si>
  <si>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</si>
  <si>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</si>
  <si>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</si>
  <si>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</si>
  <si>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</si>
  <si>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</si>
  <si>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</si>
  <si>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</si>
  <si>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</si>
  <si>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</si>
  <si>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</si>
  <si>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</si>
  <si>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</si>
  <si>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</si>
  <si>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</si>
  <si>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</si>
  <si>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</si>
  <si>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</si>
  <si>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</si>
  <si>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</si>
  <si>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</si>
  <si>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</si>
  <si>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</si>
  <si>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</si>
  <si>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</si>
  <si>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</si>
  <si>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</si>
  <si>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</si>
  <si>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</si>
  <si>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</si>
  <si>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</si>
  <si>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</si>
  <si>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</si>
  <si>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</si>
  <si>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</si>
  <si>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</si>
  <si>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</si>
  <si>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</si>
  <si>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</si>
  <si>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</si>
  <si>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</si>
  <si>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</si>
  <si>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</si>
  <si>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</si>
  <si>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</si>
  <si>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</si>
  <si>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</si>
  <si>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</si>
  <si>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</si>
  <si>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</si>
  <si>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</si>
  <si>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</si>
  <si>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</si>
  <si>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</si>
  <si>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</si>
  <si>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</si>
  <si>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</si>
  <si>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</si>
  <si>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</si>
  <si>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</si>
  <si>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</si>
  <si>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</si>
  <si>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</si>
  <si>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</si>
  <si>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</si>
  <si>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</si>
  <si>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</si>
  <si>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</si>
  <si>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</si>
  <si>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</si>
  <si>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</si>
  <si>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</si>
  <si>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</si>
  <si>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</si>
  <si>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</si>
  <si>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</si>
  <si>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</si>
  <si>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</si>
  <si>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</si>
  <si>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</si>
  <si>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</si>
  <si>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</si>
  <si>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</si>
  <si>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</si>
  <si>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</si>
  <si>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</si>
  <si>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</si>
  <si>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</si>
  <si>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</si>
  <si>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</si>
  <si>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</si>
  <si>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</si>
  <si>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</si>
  <si>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</si>
  <si>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</si>
  <si>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</si>
  <si>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</si>
  <si>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</si>
  <si>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</si>
  <si>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</si>
  <si>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</si>
  <si>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</si>
  <si>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</si>
  <si>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</si>
  <si>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</si>
  <si>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</si>
  <si>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</si>
  <si>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</si>
  <si>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</si>
  <si>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</si>
  <si>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</si>
  <si>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</si>
  <si>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</si>
  <si>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</si>
  <si>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</si>
  <si>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</si>
  <si>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</si>
  <si>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</si>
  <si>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</si>
  <si>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</si>
  <si>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</si>
  <si>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</si>
  <si>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</si>
  <si>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</si>
  <si>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</si>
  <si>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</si>
  <si>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</si>
  <si>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</si>
  <si>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</si>
  <si>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</si>
  <si>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</si>
  <si>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</si>
  <si>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</si>
  <si>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</si>
  <si>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</si>
  <si>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</si>
  <si>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</si>
  <si>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</si>
  <si>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</si>
  <si>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</si>
  <si>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</si>
  <si>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</si>
  <si>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</si>
  <si>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</si>
  <si>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</si>
  <si>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</si>
  <si>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</si>
  <si>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</si>
  <si>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</si>
  <si>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</si>
  <si>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</si>
  <si>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</si>
  <si>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</si>
  <si>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</si>
  <si>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</si>
  <si>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</si>
  <si>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</si>
  <si>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</si>
  <si>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</si>
  <si>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</si>
  <si>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</si>
  <si>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</si>
  <si>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</si>
  <si>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</si>
  <si>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</si>
  <si>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</si>
  <si>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</si>
  <si>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</si>
  <si>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</si>
  <si>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</si>
  <si>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</si>
  <si>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</si>
  <si>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</si>
  <si>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</si>
  <si>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</si>
  <si>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</si>
  <si>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</si>
  <si>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</si>
  <si>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</si>
  <si>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</si>
  <si>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</si>
  <si>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</si>
  <si>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</si>
  <si>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</si>
  <si>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</si>
  <si>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</si>
  <si>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</si>
  <si>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</si>
  <si>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</si>
  <si>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</si>
  <si>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</si>
  <si>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</si>
  <si>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</si>
  <si>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</si>
  <si>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</si>
  <si>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</si>
  <si>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</si>
  <si>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</si>
  <si>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</si>
  <si>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</si>
  <si>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</si>
  <si>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</si>
  <si>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</si>
  <si>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</si>
  <si>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</si>
  <si>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</si>
  <si>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</si>
  <si>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</si>
  <si>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</si>
  <si>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</si>
  <si>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</si>
  <si>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</si>
  <si>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</si>
  <si>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</si>
  <si>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</si>
  <si>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</si>
  <si>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</si>
  <si>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</si>
  <si>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</si>
  <si>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</si>
  <si>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</si>
  <si>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</si>
  <si>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</si>
  <si>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</si>
  <si>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</si>
  <si>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</si>
  <si>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</si>
  <si>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</si>
  <si>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</si>
  <si>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</si>
  <si>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</si>
  <si>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</si>
  <si>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</si>
  <si>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</si>
  <si>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</si>
  <si>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</si>
  <si>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</si>
  <si>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</si>
  <si>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</si>
  <si>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</si>
  <si>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</si>
  <si>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</si>
  <si>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</si>
  <si>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</si>
  <si>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</si>
  <si>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</si>
  <si>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</si>
  <si>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</si>
  <si>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</si>
  <si>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</si>
  <si>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</si>
  <si>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</si>
  <si>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</si>
  <si>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</si>
  <si>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</si>
  <si>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</si>
  <si>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</si>
  <si>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</si>
  <si>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</si>
  <si>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</si>
  <si>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</si>
  <si>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</si>
  <si>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</si>
  <si>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</si>
  <si>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</si>
  <si>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</si>
  <si>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</si>
  <si>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</si>
  <si>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</si>
  <si>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</si>
  <si>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</si>
  <si>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</si>
  <si>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</si>
  <si>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</si>
  <si>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</si>
  <si>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</si>
  <si>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</si>
  <si>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</si>
  <si>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</si>
  <si>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</si>
  <si>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</si>
  <si>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</si>
  <si>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</si>
  <si>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</si>
  <si>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</si>
  <si>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</si>
  <si>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</si>
  <si>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</si>
  <si>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</si>
  <si>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</si>
  <si>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</si>
  <si>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</si>
  <si>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</si>
  <si>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</si>
  <si>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</si>
  <si>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</si>
  <si>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</si>
  <si>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</si>
  <si>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</si>
  <si>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</si>
  <si>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</si>
  <si>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</si>
  <si>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</si>
  <si>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</si>
  <si>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</si>
  <si>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</si>
  <si>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</si>
  <si>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</si>
  <si>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</si>
  <si>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</si>
  <si>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</si>
  <si>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</si>
  <si>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</si>
  <si>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</si>
  <si>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</si>
  <si>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</si>
  <si>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</si>
  <si>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</si>
  <si>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</si>
  <si>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</si>
  <si>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</si>
  <si>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</si>
  <si>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</si>
  <si>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</si>
  <si>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</si>
  <si>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</si>
  <si>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</si>
  <si>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</si>
  <si>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</si>
  <si>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</si>
  <si>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</si>
  <si>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</si>
  <si>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</si>
  <si>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</si>
  <si>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</si>
  <si>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</si>
  <si>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</si>
  <si>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</si>
  <si>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</si>
  <si>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</si>
  <si>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</si>
  <si>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</si>
  <si>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</si>
  <si>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</si>
  <si>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</si>
  <si>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</si>
  <si>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</si>
  <si>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</si>
  <si>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</si>
  <si>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</si>
  <si>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</si>
  <si>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</si>
  <si>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</si>
  <si>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</si>
  <si>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</si>
  <si>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</si>
  <si>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</si>
  <si>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</si>
  <si>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</si>
  <si>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</si>
  <si>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</si>
  <si>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</si>
  <si>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</si>
  <si>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</si>
  <si>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</si>
  <si>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</si>
  <si>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</si>
  <si>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</si>
  <si>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</si>
  <si>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</si>
  <si>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</si>
  <si>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</si>
  <si>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</si>
  <si>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</si>
  <si>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</si>
  <si>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</si>
  <si>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</si>
  <si>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</si>
  <si>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</si>
  <si>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</si>
  <si>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</si>
  <si>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</si>
  <si>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</si>
  <si>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</si>
  <si>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</si>
  <si>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</si>
  <si>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</si>
  <si>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</si>
  <si>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</si>
  <si>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</si>
  <si>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</si>
  <si>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</si>
  <si>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</si>
  <si>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</si>
  <si>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</si>
  <si>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</si>
  <si>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</si>
  <si>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</si>
  <si>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</si>
  <si>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</si>
  <si>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</si>
  <si>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</si>
  <si>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</si>
  <si>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</si>
  <si>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</si>
  <si>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</si>
  <si>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</si>
  <si>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</si>
  <si>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</si>
  <si>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</si>
  <si>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</si>
  <si>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</si>
  <si>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</si>
  <si>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</si>
  <si>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</si>
  <si>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</si>
  <si>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</si>
  <si>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</si>
  <si>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</si>
  <si>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</si>
  <si>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</si>
  <si>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</si>
  <si>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</si>
  <si>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</si>
  <si>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</si>
  <si>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</si>
  <si>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</si>
  <si>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</si>
  <si>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</si>
  <si>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</si>
  <si>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</si>
  <si>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</si>
  <si>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</si>
  <si>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</si>
  <si>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</si>
  <si>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</si>
  <si>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</si>
  <si>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</si>
  <si>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</si>
  <si>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</si>
  <si>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</si>
  <si>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</si>
  <si>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</si>
  <si>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</si>
  <si>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</si>
  <si>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</si>
  <si>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</si>
  <si>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</si>
  <si>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</si>
  <si>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</si>
  <si>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</si>
  <si>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</si>
  <si>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</si>
  <si>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</si>
  <si>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</si>
  <si>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</si>
  <si>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</si>
  <si>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</si>
  <si>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</si>
  <si>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</si>
  <si>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</si>
  <si>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</si>
  <si>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</si>
  <si>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</si>
  <si>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</si>
  <si>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</si>
  <si>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</si>
  <si>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</si>
  <si>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</si>
  <si>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</si>
  <si>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</si>
  <si>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</si>
  <si>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</si>
  <si>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</si>
  <si>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</si>
  <si>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</si>
  <si>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</si>
  <si>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</si>
  <si>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</si>
  <si>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</si>
  <si>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</si>
  <si>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</si>
  <si>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</si>
  <si>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</si>
  <si>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</si>
  <si>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</si>
  <si>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</si>
  <si>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</si>
  <si>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</si>
  <si>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</si>
  <si>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</si>
  <si>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</si>
  <si>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</si>
  <si>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</si>
  <si>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</si>
  <si>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</si>
  <si>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</si>
  <si>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</si>
  <si>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</si>
  <si>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</si>
  <si>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</si>
  <si>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</si>
  <si>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</si>
  <si>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</si>
  <si>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</si>
  <si>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</si>
  <si>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</si>
  <si>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</si>
  <si>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</si>
  <si>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</si>
  <si>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</si>
  <si>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</si>
  <si>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</si>
  <si>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</si>
  <si>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</si>
  <si>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</si>
  <si>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</si>
  <si>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</si>
  <si>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</si>
  <si>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</si>
  <si>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</si>
  <si>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</si>
  <si>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</si>
  <si>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</si>
  <si>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</si>
  <si>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</si>
  <si>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</si>
  <si>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</si>
  <si>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</si>
  <si>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</si>
  <si>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</si>
  <si>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</si>
  <si>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</si>
  <si>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</si>
  <si>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</si>
  <si>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</si>
  <si>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</si>
  <si>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</si>
  <si>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</si>
  <si>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</si>
  <si>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</si>
  <si>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</si>
  <si>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</si>
  <si>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</si>
  <si>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</si>
  <si>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</si>
  <si>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</si>
  <si>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</si>
  <si>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</si>
  <si>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</si>
  <si>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</si>
  <si>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</si>
  <si>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</si>
  <si>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</si>
  <si>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</si>
  <si>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</si>
  <si>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</si>
  <si>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</si>
  <si>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</si>
  <si>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</si>
  <si>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</si>
  <si>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</si>
  <si>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</si>
  <si>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</si>
  <si>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</si>
  <si>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</si>
  <si>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</si>
  <si>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</si>
  <si>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</si>
  <si>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</si>
  <si>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</si>
  <si>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</si>
  <si>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</si>
  <si>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</si>
  <si>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</si>
  <si>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</si>
  <si>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</si>
  <si>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</si>
  <si>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</si>
  <si>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</si>
  <si>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</si>
  <si>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</si>
  <si>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</si>
  <si>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</si>
  <si>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</si>
  <si>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</si>
  <si>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</si>
  <si>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</si>
  <si>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</si>
  <si>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</si>
  <si>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</si>
  <si>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</si>
  <si>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</si>
  <si>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</si>
  <si>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</si>
  <si>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</si>
  <si>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</si>
  <si>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</si>
  <si>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</si>
  <si>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</si>
  <si>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</si>
  <si>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</si>
  <si>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</si>
  <si>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</si>
  <si>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</si>
  <si>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</si>
  <si>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</si>
  <si>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</si>
  <si>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</si>
  <si>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</si>
  <si>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</si>
  <si>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</si>
  <si>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</si>
  <si>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</si>
  <si>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</si>
  <si>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</si>
  <si>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</si>
  <si>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</si>
  <si>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</si>
  <si>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</si>
  <si>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</si>
  <si>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</si>
  <si>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</si>
  <si>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</si>
  <si>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</si>
  <si>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</si>
  <si>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</si>
  <si>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</si>
  <si>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</si>
  <si>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</si>
  <si>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</si>
  <si>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</si>
  <si>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</si>
  <si>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</si>
  <si>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</si>
  <si>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</si>
  <si>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</si>
  <si>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</si>
  <si>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</si>
  <si>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</si>
  <si>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</si>
  <si>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</si>
  <si>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</si>
  <si>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</si>
  <si>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</si>
  <si>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</si>
  <si>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</si>
  <si>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</si>
  <si>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</si>
  <si>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</si>
  <si>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</si>
  <si>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</si>
  <si>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</si>
  <si>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</si>
  <si>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</si>
  <si>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</si>
  <si>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</si>
  <si>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</si>
  <si>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</si>
  <si>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</si>
  <si>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</si>
  <si>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</si>
  <si>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</si>
  <si>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</si>
  <si>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</si>
  <si>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</si>
  <si>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</si>
  <si>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</si>
  <si>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</si>
  <si>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</si>
  <si>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</si>
  <si>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</si>
  <si>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</si>
  <si>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</si>
  <si>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</si>
  <si>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</si>
  <si>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</si>
  <si>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</si>
  <si>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</si>
  <si>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</si>
  <si>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</si>
  <si>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</si>
  <si>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</si>
  <si>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</si>
  <si>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</si>
  <si>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</si>
  <si>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</si>
  <si>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</si>
  <si>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</si>
  <si>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</si>
  <si>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</si>
  <si>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</si>
  <si>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</si>
  <si>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</si>
  <si>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</si>
  <si>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</si>
  <si>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</si>
  <si>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</si>
  <si>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</si>
  <si>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</si>
  <si>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</si>
  <si>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</si>
  <si>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</si>
  <si>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</si>
  <si>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</si>
  <si>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</si>
  <si>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</si>
  <si>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</si>
  <si>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</si>
  <si>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</si>
  <si>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</si>
  <si>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</si>
  <si>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</si>
  <si>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</si>
  <si>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</si>
  <si>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</si>
  <si>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</si>
  <si>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</si>
  <si>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</si>
  <si>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</si>
  <si>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</si>
  <si>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</si>
  <si>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</si>
  <si>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</si>
  <si>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</si>
  <si>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</si>
  <si>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</si>
  <si>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</si>
  <si>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</si>
  <si>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</si>
  <si>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</si>
  <si>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</si>
  <si>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</si>
  <si>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</si>
  <si>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</si>
  <si>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</si>
  <si>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</si>
  <si>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</si>
  <si>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</si>
  <si>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</si>
  <si>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</si>
  <si>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</si>
  <si>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</si>
  <si>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</si>
  <si>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</si>
  <si>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</si>
  <si>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</si>
  <si>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</si>
  <si>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</si>
  <si>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</si>
  <si>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</si>
  <si>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</si>
  <si>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</si>
  <si>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</si>
  <si>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</si>
  <si>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</si>
  <si>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</si>
  <si>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</si>
  <si>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</si>
  <si>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</si>
  <si>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</si>
  <si>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</si>
  <si>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</si>
  <si>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</si>
  <si>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</si>
  <si>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</si>
  <si>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</si>
  <si>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</si>
  <si>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</si>
  <si>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</si>
  <si>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</si>
  <si>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</si>
  <si>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</si>
  <si>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</si>
  <si>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</si>
  <si>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</si>
  <si>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</si>
  <si>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</si>
  <si>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</si>
  <si>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</si>
  <si>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</si>
  <si>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</si>
  <si>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</si>
  <si>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</si>
  <si>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</si>
  <si>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</si>
  <si>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</si>
  <si>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</si>
  <si>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</si>
  <si>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</si>
  <si>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</si>
  <si>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</si>
  <si>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</si>
  <si>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</si>
  <si>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</si>
  <si>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</si>
  <si>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</si>
  <si>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</si>
  <si>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</si>
  <si>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</si>
  <si>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</si>
  <si>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</si>
  <si>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</si>
  <si>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</si>
  <si>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</si>
  <si>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</si>
  <si>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</si>
  <si>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</si>
  <si>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</si>
  <si>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</si>
  <si>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</si>
  <si>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</si>
  <si>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</si>
  <si>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</si>
  <si>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</si>
  <si>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</si>
  <si>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</si>
  <si>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</si>
  <si>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</si>
  <si>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</si>
  <si>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</si>
  <si>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</si>
  <si>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</si>
  <si>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</si>
  <si>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</si>
  <si>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</si>
  <si>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</si>
  <si>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</si>
  <si>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</si>
  <si>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</si>
  <si>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</si>
  <si>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</si>
  <si>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</si>
  <si>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</si>
  <si>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</si>
  <si>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</si>
  <si>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</si>
  <si>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</si>
  <si>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</si>
  <si>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</si>
  <si>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</si>
  <si>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</si>
  <si>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</si>
  <si>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</si>
  <si>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</si>
  <si>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</si>
  <si>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</si>
  <si>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</si>
  <si>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</si>
  <si>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</si>
  <si>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</si>
  <si>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</si>
  <si>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</si>
  <si>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</si>
  <si>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</si>
  <si>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</si>
  <si>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</si>
  <si>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</si>
  <si>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</si>
  <si>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</si>
  <si>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</si>
  <si>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</si>
  <si>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</si>
  <si>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</si>
  <si>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</si>
  <si>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</si>
  <si>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</si>
  <si>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</si>
  <si>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</si>
  <si>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</si>
  <si>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</si>
  <si>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</si>
  <si>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</si>
  <si>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</si>
  <si>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</si>
  <si>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</si>
  <si>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</si>
  <si>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</si>
  <si>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</si>
  <si>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</si>
  <si>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</si>
  <si>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</si>
  <si>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</si>
  <si>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</si>
  <si>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</si>
  <si>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</si>
  <si>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</si>
  <si>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</si>
  <si>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</si>
  <si>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</si>
  <si>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</si>
  <si>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</si>
  <si>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</si>
  <si>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</si>
  <si>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</si>
  <si>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</si>
  <si>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</si>
  <si>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</si>
  <si>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</si>
  <si>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</si>
  <si>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</si>
  <si>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</si>
  <si>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</si>
  <si>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</si>
  <si>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</si>
  <si>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</si>
  <si>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</si>
  <si>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</si>
  <si>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</si>
  <si>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</si>
  <si>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</si>
  <si>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</si>
  <si>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</si>
  <si>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</si>
  <si>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</si>
  <si>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</si>
  <si>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</si>
  <si>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</si>
  <si>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</si>
  <si>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</si>
  <si>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</si>
  <si>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</si>
  <si>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</si>
  <si>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</si>
  <si>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</si>
  <si>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</si>
  <si>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</si>
  <si>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</si>
  <si>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</si>
  <si>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</si>
  <si>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</si>
  <si>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</si>
  <si>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</si>
  <si>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</si>
  <si>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</si>
  <si>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</si>
  <si>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</si>
  <si>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</si>
  <si>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</si>
  <si>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</si>
  <si>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</si>
  <si>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</si>
  <si>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</si>
  <si>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</si>
  <si>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</si>
  <si>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</si>
  <si>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</si>
  <si>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</si>
  <si>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</si>
  <si>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</si>
  <si>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</si>
  <si>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</si>
  <si>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</si>
  <si>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</si>
  <si>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</si>
  <si>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</si>
  <si>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</si>
  <si>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</si>
  <si>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</si>
  <si>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</si>
  <si>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</si>
  <si>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</si>
  <si>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</si>
  <si>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</si>
  <si>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</si>
  <si>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</si>
  <si>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</si>
  <si>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</si>
  <si>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</si>
  <si>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</si>
  <si>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</si>
  <si>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</si>
  <si>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</si>
  <si>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</si>
  <si>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</si>
  <si>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</si>
  <si>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</si>
  <si>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</si>
  <si>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</si>
  <si>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</si>
  <si>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</si>
  <si>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</si>
  <si>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</si>
  <si>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</si>
  <si>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</si>
  <si>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</si>
  <si>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</si>
  <si>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</si>
  <si>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</si>
  <si>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</si>
  <si>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</si>
  <si>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</si>
  <si>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</si>
  <si>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</si>
  <si>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</si>
  <si>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</si>
  <si>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</si>
  <si>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</si>
  <si>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</si>
  <si>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</si>
  <si>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</si>
  <si>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</si>
  <si>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</si>
  <si>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</si>
  <si>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</si>
  <si>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</si>
  <si>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</si>
  <si>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</si>
  <si>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</si>
  <si>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</si>
  <si>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</si>
  <si>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</si>
  <si>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</si>
  <si>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</si>
  <si>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</si>
  <si>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</si>
  <si>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</si>
  <si>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</si>
  <si>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</si>
  <si>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</si>
  <si>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</si>
  <si>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</si>
  <si>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</si>
  <si>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</si>
  <si>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</si>
  <si>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</si>
  <si>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</si>
  <si>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</si>
  <si>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</si>
  <si>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</si>
  <si>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</si>
  <si>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</si>
  <si>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</si>
  <si>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</si>
  <si>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</si>
  <si>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</si>
  <si>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</si>
  <si>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</si>
  <si>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</si>
  <si>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</si>
  <si>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</si>
  <si>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</si>
  <si>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</si>
  <si>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</si>
  <si>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</si>
  <si>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</si>
  <si>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</si>
  <si>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</si>
  <si>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</si>
  <si>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</si>
  <si>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</si>
  <si>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</si>
  <si>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</si>
  <si>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</si>
  <si>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</si>
  <si>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</si>
  <si>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</si>
  <si>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</si>
  <si>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</si>
  <si>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</si>
  <si>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</si>
  <si>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</si>
  <si>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</si>
  <si>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</si>
  <si>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</si>
  <si>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</si>
  <si>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</si>
  <si>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</si>
  <si>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</si>
  <si>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</si>
  <si>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</si>
  <si>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</si>
  <si>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</si>
  <si>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</si>
  <si>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</si>
  <si>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</si>
  <si>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</si>
  <si>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</si>
  <si>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</si>
  <si>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</si>
  <si>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</si>
  <si>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</si>
  <si>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</si>
  <si>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</si>
  <si>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</si>
  <si>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</si>
  <si>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</si>
  <si>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</si>
  <si>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</si>
  <si>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</si>
  <si>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</si>
  <si>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</si>
  <si>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</si>
  <si>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</si>
  <si>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</si>
  <si>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</si>
  <si>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</si>
  <si>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</si>
  <si>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</si>
  <si>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</si>
  <si>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</si>
  <si>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</si>
  <si>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</si>
  <si>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</si>
  <si>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</si>
  <si>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</si>
  <si>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</si>
  <si>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</si>
  <si>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</si>
  <si>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</si>
  <si>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</si>
  <si>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</si>
  <si>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</si>
  <si>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</si>
  <si>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</si>
  <si>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</si>
  <si>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</si>
  <si>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</si>
  <si>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</si>
  <si>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</si>
  <si>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</si>
  <si>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</si>
  <si>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</si>
  <si>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</si>
  <si>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</si>
  <si>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</si>
  <si>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</si>
  <si>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</si>
  <si>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</si>
  <si>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</si>
  <si>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</si>
  <si>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</si>
  <si>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</si>
  <si>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</si>
  <si>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</si>
  <si>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</si>
  <si>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</si>
  <si>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</si>
  <si>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</si>
  <si>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</si>
  <si>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</si>
  <si>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</si>
  <si>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</si>
  <si>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</si>
  <si>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</si>
  <si>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</si>
  <si>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</si>
  <si>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</si>
  <si>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</si>
  <si>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</si>
  <si>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</si>
  <si>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</si>
  <si>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</si>
  <si>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</si>
  <si>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</si>
  <si>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</si>
  <si>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</si>
  <si>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</si>
  <si>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</si>
  <si>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</si>
  <si>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</si>
  <si>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</si>
  <si>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</si>
  <si>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</si>
  <si>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</si>
  <si>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</si>
  <si>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</si>
  <si>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</si>
  <si>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</si>
  <si>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</si>
  <si>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</si>
  <si>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</si>
  <si>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</si>
  <si>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</si>
  <si>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</si>
  <si>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</si>
  <si>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</si>
  <si>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</si>
  <si>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</si>
  <si>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</si>
  <si>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</si>
  <si>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</si>
  <si>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</si>
  <si>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</si>
  <si>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</si>
  <si>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</si>
  <si>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</si>
  <si>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</si>
  <si>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</si>
  <si>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</si>
  <si>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</si>
  <si>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</si>
  <si>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</si>
  <si>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</si>
  <si>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</si>
  <si>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</si>
  <si>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</si>
  <si>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</si>
  <si>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</si>
  <si>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</si>
  <si>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</si>
  <si>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</si>
  <si>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</si>
  <si>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</si>
  <si>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</si>
  <si>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</si>
  <si>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</si>
  <si>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</si>
  <si>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</si>
  <si>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</si>
  <si>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</si>
  <si>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</si>
  <si>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</si>
  <si>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</si>
  <si>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</si>
  <si>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</si>
  <si>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</si>
  <si>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</si>
  <si>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</si>
  <si>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</si>
  <si>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</si>
  <si>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</si>
  <si>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</si>
  <si>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</si>
  <si>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</si>
  <si>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</si>
  <si>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</si>
  <si>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</si>
  <si>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</si>
  <si>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</si>
  <si>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</si>
  <si>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</si>
  <si>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</si>
  <si>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</si>
  <si>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</si>
  <si>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</si>
  <si>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</si>
  <si>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</si>
  <si>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</si>
  <si>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</si>
  <si>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</si>
  <si>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</si>
  <si>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</si>
  <si>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</si>
  <si>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</si>
  <si>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</si>
  <si>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</si>
  <si>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</si>
  <si>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</si>
  <si>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</si>
  <si>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</si>
  <si>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</si>
  <si>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</si>
  <si>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</si>
  <si>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</si>
  <si>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</si>
  <si>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</si>
  <si>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</si>
  <si>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</si>
  <si>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</si>
  <si>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</si>
  <si>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</si>
  <si>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</si>
  <si>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</si>
  <si>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</si>
  <si>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</si>
  <si>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</si>
  <si>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</si>
  <si>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</si>
  <si>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</si>
  <si>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</si>
  <si>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</si>
  <si>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</si>
  <si>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</si>
  <si>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</si>
  <si>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</si>
  <si>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</si>
  <si>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</si>
  <si>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</si>
  <si>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</si>
  <si>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</si>
  <si>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</si>
  <si>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</si>
  <si>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</si>
  <si>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</si>
  <si>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</si>
  <si>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</si>
  <si>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</si>
  <si>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</si>
  <si>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</si>
  <si>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</si>
  <si>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</si>
  <si>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</si>
  <si>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</si>
  <si>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</si>
  <si>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</si>
  <si>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</si>
  <si>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</si>
  <si>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</si>
  <si>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</si>
  <si>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</si>
  <si>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</si>
  <si>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</si>
  <si>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</si>
  <si>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</si>
  <si>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</si>
  <si>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</si>
  <si>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</si>
  <si>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</si>
  <si>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</si>
  <si>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</si>
  <si>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</si>
  <si>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</si>
  <si>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</si>
  <si>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</si>
  <si>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</si>
  <si>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</si>
  <si>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</si>
  <si>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</si>
  <si>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</si>
  <si>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</si>
  <si>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</si>
  <si>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</si>
  <si>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</si>
  <si>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</si>
  <si>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</si>
  <si>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</si>
  <si>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</si>
  <si>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</si>
  <si>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</si>
  <si>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</si>
  <si>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</si>
  <si>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</si>
  <si>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</si>
  <si>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</si>
  <si>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</si>
  <si>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</si>
  <si>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</si>
  <si>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</si>
  <si>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</si>
  <si>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</si>
  <si>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</si>
  <si>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</si>
  <si>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</si>
  <si>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</si>
  <si>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</si>
  <si>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</si>
  <si>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</si>
  <si>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</si>
  <si>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</si>
  <si>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</si>
  <si>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</si>
  <si>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</si>
  <si>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</si>
  <si>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</si>
  <si>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</si>
  <si>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</si>
  <si>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</si>
  <si>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</si>
  <si>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</si>
  <si>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</si>
  <si>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</si>
  <si>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</si>
  <si>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</si>
  <si>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</si>
  <si>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</si>
  <si>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</si>
  <si>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</si>
  <si>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</si>
  <si>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</si>
  <si>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</si>
  <si>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</si>
  <si>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</si>
  <si>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</si>
  <si>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</si>
  <si>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</si>
  <si>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</si>
  <si>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</si>
  <si>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</si>
  <si>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</si>
  <si>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</si>
  <si>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</si>
  <si>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</si>
  <si>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</si>
  <si>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</si>
  <si>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</si>
  <si>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</si>
  <si>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</si>
  <si>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</si>
  <si>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</si>
  <si>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</si>
  <si>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</si>
  <si>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</si>
  <si>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</si>
  <si>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</si>
  <si>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</si>
  <si>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</si>
  <si>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</si>
  <si>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</si>
  <si>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</si>
  <si>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</si>
  <si>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</si>
  <si>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</si>
  <si>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</si>
  <si>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</si>
  <si>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</si>
  <si>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</si>
  <si>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</si>
  <si>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</si>
  <si>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</si>
  <si>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</si>
  <si>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</si>
  <si>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</si>
  <si>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</si>
  <si>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</si>
  <si>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</si>
  <si>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</si>
  <si>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</si>
  <si>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</si>
  <si>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</si>
  <si>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</si>
  <si>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</si>
  <si>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</si>
  <si>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</si>
  <si>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</si>
  <si>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</si>
  <si>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</si>
  <si>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</si>
  <si>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</si>
  <si>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</si>
  <si>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</si>
  <si>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</si>
  <si>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</si>
  <si>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</si>
  <si>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</si>
  <si>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</si>
  <si>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</si>
  <si>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</si>
  <si>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</si>
  <si>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</si>
  <si>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</si>
  <si>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</si>
  <si>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</si>
  <si>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</si>
  <si>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</si>
  <si>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</si>
  <si>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</si>
  <si>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</si>
  <si>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</si>
  <si>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</si>
  <si>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</si>
  <si>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</si>
  <si>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</si>
  <si>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</si>
  <si>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</si>
  <si>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</si>
  <si>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</si>
  <si>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</si>
  <si>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</si>
  <si>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</si>
  <si>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</si>
  <si>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</si>
  <si>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</si>
  <si>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</si>
  <si>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</si>
  <si>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</si>
  <si>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</si>
  <si>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</si>
  <si>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</si>
  <si>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</si>
  <si>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</si>
  <si>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</si>
  <si>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</si>
  <si>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</si>
  <si>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</si>
  <si>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</si>
  <si>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</si>
  <si>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</si>
  <si>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</si>
  <si>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</si>
  <si>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</si>
  <si>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</si>
  <si>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</si>
  <si>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</si>
  <si>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</si>
  <si>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</si>
  <si>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</si>
  <si>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</si>
  <si>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</si>
  <si>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</si>
  <si>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</si>
  <si>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</si>
  <si>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</si>
  <si>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</si>
  <si>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</si>
  <si>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</si>
  <si>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</si>
  <si>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</si>
  <si>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</si>
  <si>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</si>
  <si>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</si>
  <si>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</si>
  <si>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</si>
  <si>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</si>
  <si>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</si>
  <si>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</si>
  <si>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</si>
  <si>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</si>
  <si>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</si>
  <si>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</si>
  <si>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</si>
  <si>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</si>
  <si>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</si>
  <si>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</si>
  <si>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</si>
  <si>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</si>
  <si>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</si>
  <si>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</si>
  <si>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</si>
  <si>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</si>
  <si>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</si>
  <si>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</si>
  <si>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</si>
  <si>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</si>
  <si>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</si>
  <si>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</si>
  <si>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</si>
  <si>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</si>
  <si>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</si>
  <si>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</si>
  <si>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</si>
  <si>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</si>
  <si>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</si>
  <si>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</si>
  <si>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</si>
  <si>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</si>
  <si>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</si>
  <si>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</si>
  <si>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</si>
  <si>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</si>
  <si>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</si>
  <si>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</si>
  <si>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</si>
  <si>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</si>
  <si>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</si>
  <si>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</si>
  <si>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</si>
  <si>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</si>
  <si>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</si>
  <si>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</si>
  <si>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</si>
  <si>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</si>
  <si>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</si>
  <si>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</si>
  <si>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</si>
  <si>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</si>
  <si>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</si>
  <si>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</si>
  <si>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</si>
  <si>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</si>
  <si>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</si>
  <si>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</si>
  <si>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</si>
  <si>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</si>
  <si>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</si>
  <si>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</si>
  <si>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</si>
  <si>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</si>
  <si>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</si>
  <si>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</si>
  <si>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</si>
  <si>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</si>
  <si>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</si>
  <si>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</si>
  <si>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</si>
  <si>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</si>
  <si>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</si>
  <si>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</si>
  <si>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</si>
  <si>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</si>
  <si>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</si>
  <si>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</si>
  <si>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</si>
  <si>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</si>
  <si>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</si>
  <si>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</si>
  <si>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</si>
  <si>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</si>
  <si>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</si>
  <si>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</si>
  <si>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</si>
  <si>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</si>
  <si>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</si>
  <si>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</si>
  <si>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</si>
  <si>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</si>
  <si>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</si>
  <si>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</si>
  <si>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</si>
  <si>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</si>
  <si>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</si>
  <si>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</si>
  <si>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</si>
  <si>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</si>
  <si>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</si>
  <si>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</si>
  <si>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</si>
  <si>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</si>
  <si>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</si>
  <si>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</si>
  <si>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</si>
  <si>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</si>
  <si>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</si>
  <si>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</si>
  <si>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</si>
  <si>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</si>
  <si>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</si>
  <si>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</si>
  <si>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</si>
  <si>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</si>
  <si>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</si>
  <si>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</si>
  <si>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</si>
  <si>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</si>
  <si>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</si>
  <si>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</si>
  <si>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</si>
  <si>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</si>
  <si>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</si>
  <si>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</si>
  <si>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</si>
  <si>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</si>
  <si>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</si>
  <si>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</si>
  <si>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</si>
  <si>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</si>
  <si>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</si>
  <si>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</si>
  <si>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</si>
  <si>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</si>
  <si>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</si>
  <si>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</si>
  <si>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</si>
  <si>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</si>
  <si>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</si>
  <si>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</si>
  <si>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</si>
  <si>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</si>
  <si>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</si>
  <si>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</si>
  <si>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</si>
  <si>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</si>
  <si>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</si>
  <si>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</si>
  <si>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</si>
  <si>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</si>
  <si>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</si>
  <si>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</si>
  <si>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</si>
  <si>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</si>
  <si>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</si>
  <si>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</si>
  <si>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</si>
  <si>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</si>
  <si>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</si>
  <si>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</si>
  <si>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</si>
  <si>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</si>
  <si>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</si>
  <si>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</si>
  <si>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</si>
  <si>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</si>
  <si>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</si>
  <si>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</si>
  <si>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</si>
  <si>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</si>
  <si>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</si>
  <si>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</si>
  <si>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</si>
  <si>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</si>
  <si>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</si>
  <si>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</si>
  <si>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</si>
  <si>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</si>
  <si>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</si>
  <si>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</si>
  <si>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</si>
  <si>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</si>
  <si>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</si>
  <si>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</si>
  <si>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</si>
  <si>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</si>
  <si>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</si>
  <si>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</si>
  <si>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</si>
  <si>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</si>
  <si>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</si>
  <si>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</si>
  <si>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</si>
  <si>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</si>
  <si>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</si>
  <si>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</si>
  <si>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</si>
  <si>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</si>
  <si>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</si>
  <si>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</si>
  <si>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</si>
  <si>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</si>
  <si>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</si>
  <si>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</si>
  <si>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</si>
  <si>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</si>
  <si>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</si>
  <si>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</si>
  <si>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</si>
  <si>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</si>
  <si>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</si>
  <si>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</si>
  <si>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</si>
  <si>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</si>
  <si>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</si>
  <si>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</si>
  <si>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</si>
  <si>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</si>
  <si>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</si>
  <si>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</si>
  <si>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</si>
  <si>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</si>
  <si>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</si>
  <si>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</si>
  <si>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</si>
  <si>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</si>
  <si>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</si>
  <si>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</si>
  <si>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</si>
  <si>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</si>
  <si>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</si>
  <si>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</si>
  <si>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</si>
  <si>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</si>
  <si>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</si>
  <si>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</si>
  <si>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</si>
  <si>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</si>
  <si>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</si>
  <si>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</si>
  <si>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</si>
  <si>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</si>
  <si>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</si>
  <si>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</si>
  <si>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</si>
  <si>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</si>
  <si>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</si>
  <si>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</si>
  <si>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</si>
  <si>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</si>
  <si>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</si>
  <si>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</si>
  <si>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</si>
  <si>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</si>
  <si>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</si>
  <si>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</si>
  <si>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</si>
  <si>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</si>
  <si>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</si>
  <si>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</si>
  <si>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</si>
  <si>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</si>
  <si>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</si>
  <si>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</si>
  <si>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</si>
  <si>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</si>
  <si>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</si>
  <si>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</si>
  <si>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</si>
  <si>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</si>
  <si>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</si>
  <si>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</si>
  <si>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</si>
  <si>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</si>
  <si>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</si>
  <si>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</si>
  <si>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</si>
  <si>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</si>
  <si>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</si>
  <si>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</si>
  <si>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</si>
  <si>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</si>
  <si>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</si>
  <si>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</si>
  <si>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</si>
  <si>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</si>
  <si>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</si>
  <si>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</si>
  <si>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</si>
  <si>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</si>
  <si>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</si>
  <si>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</si>
  <si>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</si>
  <si>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</si>
  <si>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</si>
  <si>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</si>
  <si>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</si>
  <si>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</si>
  <si>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</si>
  <si>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</si>
  <si>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</si>
  <si>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</si>
  <si>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</si>
  <si>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</si>
  <si>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</si>
  <si>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</si>
  <si>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</si>
  <si>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</si>
  <si>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</si>
  <si>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</si>
  <si>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</si>
  <si>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</si>
  <si>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</si>
  <si>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</si>
  <si>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</si>
  <si>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</si>
  <si>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</si>
  <si>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</si>
  <si>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</si>
  <si>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</si>
  <si>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</si>
  <si>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</si>
  <si>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</si>
  <si>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</si>
  <si>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</si>
  <si>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</si>
  <si>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</si>
  <si>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</si>
  <si>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</si>
  <si>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</si>
  <si>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</si>
  <si>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</si>
  <si>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</si>
  <si>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</si>
  <si>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</si>
  <si>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</si>
  <si>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</si>
  <si>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</si>
  <si>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</si>
  <si>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</si>
  <si>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</si>
  <si>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</si>
  <si>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</si>
  <si>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</si>
  <si>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</si>
  <si>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</si>
  <si>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</si>
  <si>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</si>
  <si>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</si>
  <si>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</si>
  <si>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</si>
  <si>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</si>
  <si>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</si>
  <si>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</si>
  <si>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</si>
  <si>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</si>
  <si>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</si>
  <si>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</si>
  <si>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</si>
  <si>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</si>
  <si>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</si>
  <si>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</si>
  <si>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</si>
  <si>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</si>
  <si>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</si>
  <si>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</si>
  <si>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</si>
  <si>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</si>
  <si>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</si>
  <si>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</si>
  <si>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</si>
  <si>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</si>
  <si>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</si>
  <si>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</si>
  <si>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</si>
  <si>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</si>
  <si>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</si>
  <si>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</si>
  <si>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</si>
  <si>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</si>
  <si>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</si>
  <si>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</si>
  <si>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</si>
  <si>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</si>
  <si>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</si>
  <si>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</si>
  <si>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</si>
  <si>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</si>
  <si>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</si>
  <si>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</si>
  <si>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</si>
  <si>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</si>
  <si>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</si>
  <si>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</si>
  <si>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</si>
  <si>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</si>
  <si>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</si>
  <si>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</si>
  <si>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</si>
  <si>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</si>
  <si>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</si>
  <si>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</si>
  <si>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</si>
  <si>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</si>
  <si>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</si>
  <si>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</si>
  <si>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</si>
  <si>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</si>
  <si>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</si>
  <si>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</si>
  <si>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</si>
  <si>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</si>
  <si>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</si>
  <si>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</si>
  <si>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</si>
  <si>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</si>
  <si>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</si>
  <si>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</si>
  <si>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</si>
  <si>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</si>
  <si>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</si>
  <si>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</si>
  <si>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</si>
  <si>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</si>
  <si>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</si>
  <si>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</si>
  <si>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</si>
  <si>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</si>
  <si>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</si>
  <si>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</si>
  <si>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</si>
  <si>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</si>
  <si>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</si>
  <si>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</si>
  <si>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</si>
  <si>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</si>
  <si>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</si>
  <si>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</si>
  <si>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</si>
  <si>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</si>
  <si>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</si>
  <si>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</si>
  <si>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</si>
  <si>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</si>
  <si>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</si>
  <si>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</si>
  <si>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</si>
  <si>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</si>
  <si>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</si>
  <si>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</si>
  <si>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</si>
  <si>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</si>
  <si>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</si>
  <si>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</si>
  <si>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</si>
  <si>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</si>
  <si>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</si>
  <si>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</si>
  <si>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</si>
  <si>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</si>
  <si>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</si>
  <si>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</si>
  <si>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</si>
  <si>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</si>
  <si>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</si>
  <si>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</si>
  <si>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</si>
  <si>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</si>
  <si>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</si>
  <si>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</si>
  <si>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</si>
  <si>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</si>
  <si>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</si>
  <si>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</si>
  <si>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</si>
  <si>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</si>
  <si>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</si>
  <si>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</si>
  <si>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</si>
  <si>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</si>
  <si>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</si>
  <si>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</si>
  <si>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</si>
  <si>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</si>
  <si>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</si>
  <si>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</si>
  <si>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</si>
  <si>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</si>
  <si>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</si>
  <si>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</si>
  <si>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</si>
  <si>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</si>
  <si>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</si>
  <si>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</si>
  <si>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</si>
  <si>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</si>
  <si>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</si>
  <si>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</si>
  <si>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</si>
  <si>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</si>
  <si>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</si>
  <si>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</si>
  <si>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</si>
  <si>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</si>
  <si>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</si>
  <si>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</si>
  <si>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</si>
  <si>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</si>
  <si>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</si>
  <si>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</si>
  <si>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</si>
  <si>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</si>
  <si>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</si>
  <si>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</si>
  <si>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</si>
  <si>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</si>
  <si>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</si>
  <si>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</si>
  <si>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</si>
  <si>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</si>
  <si>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</si>
  <si>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</si>
  <si>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</si>
  <si>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</si>
  <si>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</si>
  <si>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</si>
  <si>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</si>
  <si>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</si>
  <si>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</si>
  <si>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</si>
  <si>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</si>
  <si>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</si>
  <si>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</si>
  <si>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</si>
  <si>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</si>
  <si>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</si>
  <si>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</si>
  <si>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</si>
  <si>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</si>
  <si>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</si>
  <si>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</si>
  <si>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</si>
  <si>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</si>
  <si>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</si>
  <si>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</si>
  <si>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</si>
  <si>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</si>
  <si>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</si>
  <si>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</si>
  <si>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</si>
  <si>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</si>
  <si>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</si>
  <si>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</si>
  <si>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</si>
  <si>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</si>
  <si>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</si>
  <si>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</si>
  <si>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</si>
  <si>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</si>
  <si>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</si>
  <si>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</si>
  <si>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</si>
  <si>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</si>
  <si>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</si>
  <si>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</si>
  <si>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</si>
  <si>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</si>
  <si>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</si>
  <si>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</si>
  <si>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</si>
  <si>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</si>
  <si>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</si>
  <si>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</si>
  <si>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</si>
  <si>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</si>
  <si>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</si>
  <si>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</si>
  <si>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</si>
  <si>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</si>
  <si>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</si>
  <si>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</si>
  <si>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</si>
  <si>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</si>
  <si>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</si>
  <si>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</si>
  <si>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</si>
  <si>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</si>
  <si>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</si>
  <si>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</si>
  <si>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</si>
  <si>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</si>
  <si>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</si>
  <si>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</si>
  <si>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</si>
  <si>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</si>
  <si>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</si>
  <si>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</si>
  <si>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</si>
  <si>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</si>
  <si>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</si>
  <si>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</si>
  <si>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</si>
  <si>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</si>
  <si>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</si>
  <si>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</si>
  <si>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</si>
  <si>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</si>
  <si>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</si>
  <si>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</si>
  <si>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</si>
  <si>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</si>
  <si>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</si>
  <si>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</si>
  <si>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</si>
  <si>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</si>
  <si>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</si>
  <si>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</si>
  <si>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</si>
  <si>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</si>
  <si>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</si>
  <si>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</si>
  <si>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</si>
  <si>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</si>
  <si>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</si>
  <si>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</si>
  <si>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</si>
  <si>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</si>
  <si>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</si>
  <si>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</si>
  <si>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</si>
  <si>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</si>
  <si>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</si>
  <si>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</si>
  <si>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</si>
  <si>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</si>
  <si>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</si>
  <si>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</si>
  <si>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</si>
  <si>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</si>
  <si>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</si>
  <si>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</si>
  <si>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</si>
  <si>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</si>
  <si>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</si>
  <si>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</si>
  <si>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</si>
  <si>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</si>
  <si>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</si>
  <si>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</si>
  <si>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</si>
  <si>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</si>
  <si>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</si>
  <si>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</si>
  <si>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</si>
  <si>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</si>
  <si>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</si>
  <si>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</si>
  <si>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</si>
  <si>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</si>
  <si>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</si>
  <si>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</si>
  <si>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</si>
  <si>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</si>
  <si>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</si>
  <si>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</si>
  <si>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</si>
  <si>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</si>
  <si>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</si>
  <si>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</si>
  <si>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</si>
  <si>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</si>
  <si>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</si>
  <si>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</si>
  <si>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</si>
  <si>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</si>
  <si>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</si>
  <si>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</si>
  <si>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</si>
  <si>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</si>
  <si>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</si>
  <si>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</si>
  <si>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</si>
  <si>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</si>
  <si>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</si>
  <si>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</si>
  <si>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</si>
  <si>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</si>
  <si>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</si>
  <si>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</si>
  <si>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</si>
  <si>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</si>
  <si>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</si>
  <si>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</si>
  <si>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</si>
  <si>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</si>
  <si>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</si>
  <si>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</si>
  <si>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</si>
  <si>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</si>
  <si>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</si>
  <si>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</si>
  <si>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</si>
  <si>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</si>
  <si>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</si>
  <si>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</si>
  <si>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</si>
  <si>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</si>
  <si>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</si>
  <si>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</si>
  <si>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</si>
  <si>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</si>
  <si>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</si>
  <si>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</si>
  <si>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</si>
  <si>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</si>
  <si>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</si>
  <si>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</si>
  <si>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</si>
  <si>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</si>
  <si>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</si>
  <si>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</si>
  <si>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</si>
  <si>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</si>
  <si>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</si>
  <si>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</si>
  <si>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</si>
  <si>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</si>
  <si>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</si>
  <si>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</si>
  <si>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</si>
  <si>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</si>
  <si>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</si>
  <si>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</si>
  <si>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</si>
  <si>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</si>
  <si>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</si>
  <si>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</si>
  <si>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</si>
  <si>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</si>
  <si>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</si>
  <si>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</si>
  <si>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</si>
  <si>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</si>
  <si>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</si>
  <si>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</si>
  <si>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</si>
  <si>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</si>
  <si>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</si>
  <si>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</si>
  <si>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</si>
  <si>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</si>
  <si>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</si>
  <si>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</si>
  <si>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</si>
  <si>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</si>
  <si>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</si>
  <si>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</si>
  <si>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</si>
  <si>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</si>
  <si>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</si>
  <si>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</si>
  <si>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</si>
  <si>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</si>
  <si>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</si>
  <si>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</si>
  <si>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</si>
  <si>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</si>
  <si>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</si>
  <si>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</si>
  <si>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</si>
  <si>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</si>
  <si>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</si>
  <si>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</si>
  <si>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</si>
  <si>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</si>
  <si>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</si>
  <si>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</si>
  <si>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</si>
  <si>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</si>
  <si>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</si>
  <si>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</si>
  <si>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</si>
  <si>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</si>
  <si>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</si>
  <si>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</si>
  <si>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</si>
  <si>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</si>
  <si>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</si>
  <si>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</si>
  <si>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</si>
  <si>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</si>
  <si>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</si>
  <si>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</si>
  <si>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</si>
  <si>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</si>
  <si>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</si>
  <si>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</si>
  <si>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</si>
  <si>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</si>
  <si>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</si>
  <si>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</si>
  <si>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</si>
  <si>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</si>
  <si>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</si>
  <si>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</si>
  <si>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</si>
  <si>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</si>
  <si>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</si>
  <si>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</si>
  <si>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</si>
  <si>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</si>
  <si>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</si>
  <si>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</si>
  <si>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</si>
  <si>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</si>
  <si>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</si>
  <si>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</si>
  <si>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</si>
  <si>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</si>
  <si>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</si>
  <si>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</si>
  <si>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</si>
  <si>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</si>
  <si>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</si>
  <si>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</si>
  <si>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</si>
  <si>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</si>
  <si>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</si>
  <si>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</si>
  <si>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</si>
  <si>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</si>
  <si>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</si>
  <si>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</si>
  <si>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</si>
  <si>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</si>
  <si>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</si>
  <si>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</si>
  <si>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</si>
  <si>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</si>
  <si>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</si>
  <si>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</si>
  <si>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</si>
  <si>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</si>
  <si>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</si>
  <si>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</si>
  <si>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</si>
  <si>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</si>
  <si>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</si>
  <si>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</si>
  <si>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</si>
  <si>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</si>
  <si>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</si>
  <si>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</si>
  <si>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</si>
  <si>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</si>
  <si>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</si>
  <si>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</si>
  <si>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</si>
  <si>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</si>
  <si>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</si>
  <si>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</si>
  <si>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</si>
  <si>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</si>
  <si>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</si>
  <si>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</si>
  <si>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</si>
  <si>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</si>
  <si>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</si>
  <si>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</si>
  <si>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</si>
  <si>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</si>
  <si>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</si>
  <si>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</si>
  <si>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</si>
  <si>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</si>
  <si>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</si>
  <si>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</si>
  <si>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</si>
  <si>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</si>
  <si>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</si>
  <si>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</si>
  <si>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</si>
  <si>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</si>
  <si>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</si>
  <si>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</si>
  <si>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</si>
  <si>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</si>
  <si>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</si>
  <si>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</si>
  <si>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</si>
  <si>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</si>
  <si>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</si>
  <si>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</si>
  <si>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</si>
  <si>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</si>
  <si>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</si>
  <si>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</si>
  <si>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</si>
  <si>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</si>
  <si>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</si>
  <si>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</si>
  <si>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</si>
  <si>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</si>
  <si>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</si>
  <si>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</si>
  <si>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</si>
  <si>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</si>
  <si>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</si>
  <si>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</si>
  <si>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</si>
  <si>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</si>
  <si>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</si>
  <si>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</si>
  <si>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</si>
  <si>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</si>
  <si>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</si>
  <si>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</si>
  <si>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</si>
  <si>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</si>
  <si>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</si>
  <si>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</si>
  <si>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</si>
  <si>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</si>
  <si>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</si>
  <si>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</si>
  <si>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</si>
  <si>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</si>
  <si>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</si>
  <si>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</si>
  <si>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</si>
  <si>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</si>
  <si>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</si>
  <si>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</si>
  <si>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</si>
  <si>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</si>
  <si>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</si>
  <si>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</si>
  <si>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</si>
  <si>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</si>
  <si>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</si>
  <si>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</si>
  <si>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</si>
  <si>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</si>
  <si>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</si>
  <si>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</si>
  <si>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</si>
  <si>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</si>
  <si>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</si>
  <si>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</si>
  <si>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</si>
  <si>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</si>
  <si>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</si>
  <si>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</si>
  <si>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</si>
  <si>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</si>
  <si>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</si>
  <si>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</si>
  <si>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</si>
  <si>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</si>
  <si>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</si>
  <si>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</si>
  <si>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</si>
  <si>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</si>
  <si>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</si>
  <si>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</si>
  <si>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</si>
  <si>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</si>
  <si>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</si>
  <si>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</si>
  <si>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</si>
  <si>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</si>
  <si>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</si>
  <si>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</si>
  <si>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</si>
  <si>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</si>
  <si>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</si>
  <si>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</si>
  <si>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</si>
  <si>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</si>
  <si>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</si>
  <si>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</si>
  <si>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</si>
  <si>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</si>
  <si>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</si>
  <si>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</si>
  <si>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</si>
  <si>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</si>
  <si>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</si>
  <si>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</si>
  <si>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</si>
  <si>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</si>
  <si>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</si>
  <si>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</si>
  <si>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</si>
  <si>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</si>
  <si>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</si>
  <si>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</si>
  <si>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</si>
  <si>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</si>
  <si>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</si>
  <si>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</si>
  <si>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</si>
  <si>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</si>
  <si>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</si>
  <si>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</si>
  <si>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</si>
  <si>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</si>
  <si>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</si>
  <si>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</si>
  <si>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</si>
  <si>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</si>
  <si>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</si>
  <si>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</si>
  <si>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</si>
  <si>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</si>
  <si>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</si>
  <si>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</si>
  <si>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</si>
  <si>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</si>
  <si>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</si>
  <si>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</si>
  <si>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</si>
  <si>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</si>
  <si>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</si>
  <si>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</si>
  <si>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</si>
  <si>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</si>
  <si>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</si>
  <si>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</si>
  <si>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</si>
  <si>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</si>
  <si>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</si>
  <si>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</si>
  <si>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</si>
  <si>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</si>
  <si>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</si>
  <si>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</si>
  <si>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</si>
  <si>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</si>
  <si>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</si>
  <si>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</si>
  <si>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</si>
  <si>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</si>
  <si>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</si>
  <si>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</si>
  <si>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</si>
  <si>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</si>
  <si>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</si>
  <si>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</si>
  <si>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</si>
  <si>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</si>
  <si>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</si>
  <si>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</si>
  <si>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</si>
  <si>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</si>
  <si>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</si>
  <si>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</si>
  <si>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</si>
  <si>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</si>
  <si>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</si>
  <si>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</si>
  <si>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</si>
  <si>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</si>
  <si>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</si>
  <si>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</si>
  <si>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</si>
  <si>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</si>
  <si>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</si>
  <si>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</si>
  <si>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</si>
  <si>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</si>
  <si>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</si>
  <si>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</si>
  <si>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</si>
  <si>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</si>
  <si>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</si>
  <si>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</si>
  <si>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</si>
  <si>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</si>
  <si>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</si>
  <si>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</si>
  <si>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</si>
  <si>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</si>
  <si>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</si>
  <si>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</si>
  <si>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</si>
  <si>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</si>
  <si>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</si>
  <si>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</si>
  <si>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</si>
  <si>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</si>
  <si>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</si>
  <si>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</si>
  <si>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</si>
  <si>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</si>
  <si>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</si>
  <si>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</si>
  <si>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</si>
  <si>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</si>
  <si>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</si>
  <si>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</si>
  <si>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</si>
  <si>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</si>
  <si>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</si>
  <si>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</si>
  <si>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</si>
  <si>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</si>
  <si>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</si>
  <si>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</si>
  <si>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</si>
  <si>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</si>
  <si>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</si>
  <si>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</si>
  <si>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</si>
  <si>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</si>
  <si>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</si>
  <si>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</si>
  <si>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</si>
  <si>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</si>
  <si>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</si>
  <si>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</si>
  <si>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</si>
  <si>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</si>
  <si>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</si>
  <si>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</si>
  <si>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</si>
  <si>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</si>
  <si>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</si>
  <si>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</si>
  <si>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</si>
  <si>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</si>
  <si>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</si>
  <si>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</si>
  <si>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</si>
  <si>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</si>
  <si>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</si>
  <si>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</si>
  <si>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</si>
  <si>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</si>
  <si>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</si>
  <si>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</si>
  <si>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</si>
  <si>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</si>
  <si>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</si>
  <si>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</si>
  <si>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</si>
  <si>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</si>
  <si>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</si>
  <si>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</si>
  <si>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</si>
  <si>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</si>
  <si>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</si>
  <si>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</si>
  <si>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</si>
  <si>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</si>
  <si>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</si>
  <si>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</si>
  <si>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</si>
  <si>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</si>
  <si>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</si>
  <si>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</si>
  <si>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</si>
  <si>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</si>
  <si>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</si>
  <si>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</si>
  <si>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</si>
  <si>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</si>
  <si>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</si>
  <si>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</si>
  <si>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</si>
  <si>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</si>
  <si>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</si>
  <si>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</si>
  <si>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</si>
  <si>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</si>
  <si>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</si>
  <si>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</si>
  <si>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</si>
  <si>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</si>
  <si>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</si>
  <si>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</si>
  <si>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</si>
  <si>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</si>
  <si>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</si>
  <si>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</si>
  <si>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</si>
  <si>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</si>
  <si>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</si>
  <si>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</si>
  <si>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</si>
  <si>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</si>
  <si>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</si>
  <si>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</si>
  <si>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</si>
  <si>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</si>
  <si>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</si>
  <si>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</si>
  <si>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</si>
  <si>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</si>
  <si>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</si>
  <si>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</si>
  <si>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</si>
  <si>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</si>
  <si>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</si>
  <si>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</si>
  <si>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</si>
  <si>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</si>
  <si>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</si>
  <si>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</si>
  <si>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</si>
  <si>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</si>
  <si>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</si>
  <si>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</si>
  <si>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</si>
  <si>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</si>
  <si>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</si>
  <si>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</si>
  <si>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</si>
  <si>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</si>
  <si>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</si>
  <si>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</si>
  <si>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</si>
  <si>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</si>
  <si>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</si>
  <si>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</si>
  <si>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</si>
  <si>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</si>
  <si>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</si>
  <si>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</si>
  <si>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</si>
  <si>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</si>
  <si>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</si>
  <si>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</si>
  <si>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</si>
  <si>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</si>
  <si>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</si>
  <si>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</si>
  <si>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</si>
  <si>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</si>
  <si>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</si>
  <si>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</si>
  <si>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</si>
  <si>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</si>
  <si>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</si>
  <si>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</si>
  <si>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</si>
  <si>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</si>
  <si>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</si>
  <si>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</si>
  <si>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</si>
  <si>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</si>
  <si>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</si>
  <si>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</si>
  <si>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</si>
  <si>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</si>
  <si>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</si>
  <si>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</si>
  <si>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</si>
  <si>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</si>
  <si>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</si>
  <si>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</si>
  <si>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</si>
  <si>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</si>
  <si>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</si>
  <si>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</si>
  <si>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</si>
  <si>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</si>
  <si>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</si>
  <si>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</si>
  <si>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</si>
  <si>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</si>
  <si>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</si>
  <si>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</si>
  <si>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</si>
  <si>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</si>
  <si>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</si>
  <si>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</si>
  <si>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</si>
  <si>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</si>
  <si>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</si>
  <si>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</si>
  <si>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</si>
  <si>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</si>
  <si>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</si>
  <si>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</si>
  <si>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</si>
  <si>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</si>
  <si>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</si>
  <si>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</si>
  <si>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</si>
  <si>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</si>
  <si>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</si>
  <si>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</si>
  <si>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</si>
  <si>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</si>
  <si>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</si>
  <si>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</si>
  <si>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</si>
  <si>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</si>
  <si>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</si>
  <si>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</si>
  <si>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</si>
  <si>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</si>
  <si>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</si>
  <si>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</si>
  <si>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</si>
  <si>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</si>
  <si>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</si>
  <si>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</si>
  <si>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</si>
  <si>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</si>
  <si>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</si>
  <si>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</si>
  <si>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</si>
  <si>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</si>
  <si>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</si>
  <si>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</si>
  <si>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</si>
  <si>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</si>
  <si>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</si>
  <si>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</si>
  <si>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</si>
  <si>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</si>
  <si>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</si>
  <si>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</si>
  <si>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</si>
  <si>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</si>
  <si>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</si>
  <si>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</si>
  <si>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</si>
  <si>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</si>
  <si>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</si>
  <si>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</si>
  <si>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</si>
  <si>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</si>
  <si>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</si>
  <si>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</si>
  <si>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</si>
  <si>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</si>
  <si>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</si>
  <si>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</si>
  <si>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</si>
  <si>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</si>
  <si>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</si>
  <si>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</si>
  <si>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</si>
  <si>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</si>
  <si>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</si>
  <si>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</si>
  <si>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</si>
  <si>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</si>
  <si>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</si>
  <si>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</si>
  <si>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</si>
  <si>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</si>
  <si>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</si>
  <si>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</si>
  <si>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</si>
  <si>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</si>
  <si>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</si>
  <si>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</si>
  <si>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</si>
  <si>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</si>
  <si>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</si>
  <si>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</si>
  <si>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</si>
  <si>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</si>
  <si>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</si>
  <si>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</si>
  <si>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</si>
  <si>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</si>
  <si>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</si>
  <si>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</si>
  <si>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</si>
  <si>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</si>
  <si>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</si>
  <si>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</si>
  <si>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</si>
  <si>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</si>
  <si>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</si>
  <si>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</si>
  <si>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</si>
  <si>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</si>
  <si>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</si>
  <si>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</si>
  <si>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</si>
  <si>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</si>
  <si>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</si>
  <si>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</si>
  <si>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</si>
  <si>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</si>
  <si>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</si>
  <si>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</si>
  <si>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</si>
  <si>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</si>
  <si>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</si>
  <si>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</si>
  <si>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</si>
  <si>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</si>
  <si>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</si>
  <si>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</si>
  <si>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</si>
  <si>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</si>
  <si>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</si>
  <si>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</si>
  <si>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</si>
  <si>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</si>
  <si>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</si>
  <si>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</si>
  <si>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</si>
  <si>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</si>
  <si>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</si>
  <si>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</si>
  <si>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</si>
  <si>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</si>
  <si>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</si>
  <si>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</si>
  <si>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</si>
  <si>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</si>
  <si>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</si>
  <si>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</si>
  <si>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</si>
  <si>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</si>
  <si>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</si>
  <si>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</si>
  <si>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</si>
  <si>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</si>
  <si>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</si>
  <si>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</si>
  <si>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</si>
  <si>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</si>
  <si>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</si>
  <si>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</si>
  <si>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</si>
  <si>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</si>
  <si>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</si>
  <si>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</si>
  <si>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</si>
  <si>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</si>
  <si>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</si>
  <si>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</si>
  <si>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</si>
  <si>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</si>
  <si>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</si>
  <si>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</si>
  <si>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</si>
  <si>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</si>
  <si>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</si>
  <si>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</si>
  <si>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</si>
  <si>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</si>
  <si>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</si>
  <si>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</si>
  <si>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</si>
  <si>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</si>
  <si>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</si>
  <si>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</si>
  <si>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</si>
  <si>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</si>
  <si>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</si>
  <si>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</si>
  <si>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</si>
  <si>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</si>
  <si>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</si>
  <si>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</si>
  <si>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</si>
  <si>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</si>
  <si>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</si>
  <si>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</si>
  <si>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</si>
  <si>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</si>
  <si>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</si>
  <si>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</si>
  <si>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</si>
  <si>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</si>
  <si>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</si>
  <si>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</si>
  <si>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</si>
  <si>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</si>
  <si>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</si>
  <si>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</si>
  <si>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</si>
  <si>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</si>
  <si>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</si>
  <si>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</si>
  <si>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</si>
  <si>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</si>
  <si>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</si>
  <si>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</si>
  <si>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</si>
  <si>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</si>
  <si>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</si>
  <si>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</si>
  <si>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</si>
  <si>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</si>
  <si>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</si>
  <si>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</si>
  <si>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</si>
  <si>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</si>
  <si>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</si>
  <si>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</si>
  <si>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</si>
  <si>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</si>
  <si>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</si>
  <si>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</si>
  <si>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</si>
  <si>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</si>
  <si>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</si>
  <si>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</si>
  <si>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</si>
  <si>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</si>
  <si>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</si>
  <si>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</si>
  <si>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</si>
  <si>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</si>
  <si>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</si>
  <si>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</si>
  <si>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</si>
  <si>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</si>
  <si>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</si>
  <si>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</si>
  <si>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</si>
  <si>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</si>
  <si>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</si>
  <si>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</si>
  <si>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</si>
  <si>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</si>
  <si>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</si>
  <si>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</si>
  <si>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</si>
  <si>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</si>
  <si>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</si>
  <si>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</si>
  <si>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</si>
  <si>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</si>
  <si>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</si>
  <si>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</si>
  <si>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</si>
  <si>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</si>
  <si>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</si>
  <si>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</si>
  <si>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</si>
  <si>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</si>
  <si>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</si>
  <si>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</si>
  <si>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</si>
  <si>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</si>
  <si>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</si>
  <si>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</si>
  <si>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</si>
  <si>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</si>
  <si>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</si>
  <si>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</si>
  <si>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</si>
  <si>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</si>
  <si>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</si>
  <si>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</si>
  <si>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</si>
  <si>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</si>
  <si>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</si>
  <si>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</si>
  <si>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</si>
  <si>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</si>
  <si>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</si>
  <si>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</si>
  <si>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</si>
  <si>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</si>
  <si>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</si>
  <si>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</si>
  <si>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</si>
  <si>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</si>
  <si>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</si>
  <si>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</si>
  <si>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</si>
  <si>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</si>
  <si>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</si>
  <si>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</si>
  <si>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</si>
  <si>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</si>
  <si>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</si>
  <si>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</si>
  <si>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</si>
  <si>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</si>
  <si>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</si>
  <si>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</si>
  <si>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</si>
  <si>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</si>
  <si>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</si>
  <si>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</si>
  <si>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</si>
  <si>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</si>
  <si>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</si>
  <si>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</si>
  <si>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</si>
  <si>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</si>
  <si>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</si>
  <si>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</si>
  <si>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</si>
  <si>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</si>
  <si>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</si>
  <si>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</si>
  <si>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</si>
  <si>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</si>
  <si>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</si>
  <si>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</si>
  <si>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</si>
  <si>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</si>
  <si>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</si>
  <si>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</si>
  <si>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</si>
  <si>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</si>
  <si>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</si>
  <si>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</si>
  <si>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</si>
  <si>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</si>
  <si>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</si>
  <si>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</si>
  <si>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</si>
  <si>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</si>
  <si>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</si>
  <si>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</si>
  <si>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</si>
  <si>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</si>
  <si>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</si>
  <si>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</si>
  <si>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</si>
  <si>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</si>
  <si>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</si>
  <si>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</si>
  <si>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</si>
  <si>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</si>
  <si>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</si>
  <si>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</si>
  <si>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</si>
  <si>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</si>
  <si>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</si>
  <si>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</si>
  <si>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</si>
  <si>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</si>
  <si>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</si>
  <si>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</si>
  <si>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</si>
  <si>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</si>
  <si>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</si>
  <si>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</si>
  <si>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</si>
  <si>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</si>
  <si>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</si>
  <si>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</si>
  <si>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</si>
  <si>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</si>
  <si>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</si>
  <si>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</si>
  <si>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</si>
  <si>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</si>
  <si>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</si>
  <si>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</si>
  <si>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</si>
  <si>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</si>
  <si>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</si>
  <si>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</si>
  <si>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</si>
  <si>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</si>
  <si>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</si>
  <si>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</si>
  <si>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</si>
  <si>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</si>
  <si>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</si>
  <si>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</si>
  <si>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</si>
  <si>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</si>
  <si>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</si>
  <si>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</si>
  <si>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</si>
  <si>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</si>
  <si>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</si>
  <si>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</si>
  <si>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</si>
  <si>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</si>
  <si>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</si>
  <si>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</si>
  <si>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</si>
  <si>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</si>
  <si>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</si>
  <si>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</si>
  <si>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</si>
  <si>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</si>
  <si>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</si>
  <si>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</si>
  <si>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</si>
  <si>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</si>
  <si>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</si>
  <si>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</si>
  <si>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</si>
  <si>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</si>
  <si>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</si>
  <si>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</si>
  <si>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</si>
  <si>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</si>
  <si>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</si>
  <si>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</si>
  <si>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</si>
  <si>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</si>
  <si>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</si>
  <si>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</si>
  <si>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</si>
  <si>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</si>
  <si>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</si>
  <si>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</si>
  <si>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</si>
  <si>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</si>
  <si>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</si>
  <si>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</si>
  <si>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</si>
  <si>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</si>
  <si>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</si>
  <si>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</si>
  <si>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</si>
  <si>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</si>
  <si>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</si>
  <si>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</si>
  <si>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</si>
  <si>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</si>
  <si>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</si>
  <si>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</si>
  <si>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</si>
  <si>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</si>
  <si>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</si>
  <si>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</si>
  <si>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</si>
  <si>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</si>
  <si>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</si>
  <si>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</si>
  <si>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</si>
  <si>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</si>
  <si>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</si>
  <si>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</si>
  <si>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</si>
  <si>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</si>
  <si>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</si>
  <si>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</si>
  <si>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</si>
  <si>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</si>
  <si>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</si>
  <si>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</si>
  <si>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</si>
  <si>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</si>
  <si>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</si>
  <si>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</si>
  <si>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</si>
  <si>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</si>
  <si>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</si>
  <si>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</si>
  <si>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</si>
  <si>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</si>
  <si>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</si>
  <si>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</si>
  <si>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</si>
  <si>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</si>
  <si>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</si>
  <si>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</si>
  <si>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</si>
  <si>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</si>
  <si>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</si>
  <si>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</si>
  <si>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</si>
  <si>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</si>
  <si>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</si>
  <si>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</si>
  <si>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</si>
  <si>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</si>
  <si>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</si>
  <si>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</si>
  <si>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</si>
  <si>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</si>
  <si>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</si>
  <si>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</si>
  <si>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</si>
  <si>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</si>
  <si>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</si>
  <si>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</si>
  <si>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</si>
  <si>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</si>
  <si>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</si>
  <si>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</si>
  <si>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</si>
  <si>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</si>
  <si>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</si>
  <si>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</si>
  <si>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</si>
  <si>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</si>
  <si>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</si>
  <si>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</si>
  <si>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</si>
  <si>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</si>
  <si>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</si>
  <si>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</si>
  <si>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</si>
  <si>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</si>
  <si>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</si>
  <si>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</si>
  <si>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</si>
  <si>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</si>
  <si>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</si>
  <si>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</si>
  <si>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</si>
  <si>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</si>
  <si>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</si>
  <si>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</si>
  <si>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</si>
  <si>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</si>
  <si>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</si>
  <si>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</si>
  <si>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</si>
  <si>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</si>
  <si>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</si>
  <si>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</si>
  <si>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</si>
  <si>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</si>
  <si>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</si>
  <si>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</si>
  <si>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</si>
  <si>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</si>
  <si>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</si>
  <si>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</si>
  <si>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</si>
  <si>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</si>
  <si>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</si>
  <si>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</si>
  <si>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</si>
  <si>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</si>
  <si>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</si>
  <si>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</si>
  <si>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</si>
  <si>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</si>
  <si>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</si>
  <si>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</si>
  <si>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</si>
  <si>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</si>
  <si>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</si>
  <si>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</si>
  <si>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</si>
  <si>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</si>
  <si>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</si>
  <si>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</si>
  <si>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</si>
  <si>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</si>
  <si>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</si>
  <si>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</si>
  <si>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</si>
  <si>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</si>
  <si>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</si>
  <si>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</si>
  <si>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</si>
  <si>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</si>
  <si>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</si>
  <si>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</si>
  <si>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</si>
  <si>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</si>
  <si>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</si>
  <si>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</si>
  <si>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</si>
  <si>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</si>
  <si>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</si>
  <si>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</si>
  <si>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</si>
  <si>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</si>
  <si>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</si>
  <si>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</si>
  <si>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</si>
  <si>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</si>
  <si>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</si>
  <si>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</si>
  <si>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</si>
  <si>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</si>
  <si>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</si>
  <si>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</si>
  <si>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</si>
  <si>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</si>
  <si>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</si>
  <si>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</si>
  <si>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</si>
  <si>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</si>
  <si>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</si>
  <si>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</si>
  <si>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</si>
  <si>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</si>
  <si>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</si>
  <si>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</si>
  <si>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</si>
  <si>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</si>
  <si>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</si>
  <si>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</si>
  <si>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</si>
  <si>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</si>
  <si>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</si>
  <si>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</si>
  <si>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</si>
  <si>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</si>
  <si>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</si>
  <si>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</si>
  <si>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</si>
  <si>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</si>
  <si>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</si>
  <si>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</si>
  <si>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</si>
  <si>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</si>
  <si>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</si>
  <si>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</si>
  <si>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</si>
  <si>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</si>
  <si>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</si>
  <si>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</si>
  <si>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</si>
  <si>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</si>
  <si>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</si>
  <si>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</si>
  <si>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</si>
  <si>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</si>
  <si>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</si>
  <si>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</si>
  <si>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</si>
  <si>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</si>
  <si>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</si>
  <si>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</si>
  <si>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</si>
  <si>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</si>
  <si>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</si>
  <si>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</si>
  <si>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</si>
  <si>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</si>
  <si>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</si>
  <si>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</si>
  <si>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</si>
  <si>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</si>
  <si>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</si>
  <si>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</si>
  <si>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</si>
  <si>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</si>
  <si>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</si>
  <si>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</si>
  <si>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</si>
  <si>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</si>
  <si>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</si>
  <si>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</si>
  <si>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</si>
  <si>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</si>
  <si>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</si>
  <si>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</si>
  <si>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</si>
  <si>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</si>
  <si>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</si>
  <si>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</si>
  <si>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</si>
  <si>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</si>
  <si>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</si>
  <si>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</si>
  <si>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</si>
  <si>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</si>
  <si>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</si>
  <si>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</si>
  <si>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</si>
  <si>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</si>
  <si>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</si>
  <si>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</si>
  <si>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</si>
  <si>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</si>
  <si>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</si>
  <si>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</si>
  <si>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</si>
  <si>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</si>
  <si>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</si>
  <si>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</si>
  <si>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</si>
  <si>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</si>
  <si>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</si>
  <si>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</si>
  <si>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</si>
  <si>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</si>
  <si>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</si>
  <si>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</si>
  <si>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</si>
  <si>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</si>
  <si>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</si>
  <si>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</si>
  <si>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</si>
  <si>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</si>
  <si>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</si>
  <si>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</si>
  <si>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</si>
  <si>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</si>
  <si>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</si>
  <si>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</si>
  <si>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</si>
  <si>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</si>
  <si>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</si>
  <si>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</si>
  <si>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</si>
  <si>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</si>
  <si>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</si>
  <si>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</si>
  <si>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</si>
  <si>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</si>
  <si>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</si>
  <si>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</si>
  <si>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</si>
  <si>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</si>
  <si>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</si>
  <si>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</si>
  <si>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</si>
  <si>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</si>
  <si>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</si>
  <si>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</si>
  <si>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</si>
  <si>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</si>
  <si>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</si>
  <si>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</si>
  <si>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</si>
  <si>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</si>
  <si>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</si>
  <si>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</si>
  <si>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</si>
  <si>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</si>
  <si>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</si>
  <si>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</si>
  <si>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</si>
  <si>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</si>
  <si>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</si>
  <si>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</si>
  <si>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</si>
  <si>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</si>
  <si>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</si>
  <si>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</si>
  <si>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</si>
  <si>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</si>
  <si>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</si>
  <si>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</si>
  <si>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</si>
  <si>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</si>
  <si>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</si>
  <si>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</si>
  <si>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</si>
  <si>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</si>
  <si>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</si>
  <si>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</si>
  <si>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</si>
  <si>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</si>
  <si>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</si>
  <si>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</si>
  <si>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</si>
  <si>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</si>
  <si>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</si>
  <si>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</si>
  <si>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</si>
  <si>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</si>
  <si>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</si>
  <si>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</si>
  <si>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</si>
  <si>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</si>
  <si>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</si>
  <si>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</si>
  <si>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</si>
  <si>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</si>
  <si>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</si>
  <si>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</si>
  <si>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</si>
  <si>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</si>
  <si>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</si>
  <si>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</si>
  <si>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</si>
  <si>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</si>
  <si>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</si>
  <si>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</si>
  <si>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</si>
  <si>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</si>
  <si>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</si>
  <si>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</si>
  <si>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</si>
  <si>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</si>
  <si>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</si>
  <si>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</si>
  <si>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</si>
  <si>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</si>
  <si>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</si>
  <si>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</si>
  <si>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</si>
  <si>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</si>
  <si>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</si>
  <si>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</si>
  <si>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</si>
  <si>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</si>
  <si>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</si>
  <si>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</si>
  <si>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</si>
  <si>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</si>
  <si>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</si>
  <si>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</si>
  <si>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</si>
  <si>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</si>
  <si>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</si>
  <si>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</si>
  <si>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</si>
  <si>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</si>
  <si>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</si>
  <si>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</si>
  <si>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</si>
  <si>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</si>
  <si>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</si>
  <si>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</si>
  <si>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</si>
  <si>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</si>
  <si>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</si>
  <si>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</si>
  <si>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</si>
  <si>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</si>
  <si>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</si>
  <si>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</si>
  <si>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</si>
  <si>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</si>
  <si>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</si>
  <si>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</si>
  <si>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</si>
  <si>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</si>
  <si>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</si>
  <si>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</si>
  <si>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</si>
  <si>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</si>
  <si>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</si>
  <si>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</si>
  <si>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</si>
  <si>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</si>
  <si>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</si>
  <si>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</si>
  <si>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</si>
  <si>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</si>
  <si>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</si>
  <si>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</si>
  <si>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</si>
  <si>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</si>
  <si>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</si>
  <si>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</si>
  <si>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</si>
  <si>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</si>
  <si>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</si>
  <si>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</si>
  <si>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</si>
  <si>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</si>
  <si>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</si>
  <si>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</si>
  <si>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</si>
  <si>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</si>
  <si>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</si>
  <si>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</si>
  <si>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</si>
  <si>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</si>
  <si>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</si>
  <si>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</si>
  <si>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</si>
  <si>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</si>
  <si>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</si>
  <si>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</si>
  <si>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</si>
  <si>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</si>
  <si>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</si>
  <si>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</si>
  <si>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</si>
  <si>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</si>
  <si>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</si>
  <si>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</si>
  <si>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</si>
  <si>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</si>
  <si>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</si>
  <si>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</si>
  <si>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</si>
  <si>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</si>
  <si>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</si>
  <si>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</si>
  <si>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</si>
  <si>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</si>
  <si>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</si>
  <si>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</si>
  <si>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</si>
  <si>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</si>
  <si>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</si>
  <si>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</si>
  <si>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</si>
  <si>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</si>
  <si>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</si>
  <si>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</si>
  <si>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</si>
  <si>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</si>
  <si>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</si>
  <si>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</si>
  <si>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</si>
  <si>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</si>
  <si>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</si>
  <si>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</si>
  <si>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</si>
  <si>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</si>
  <si>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</si>
  <si>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</si>
  <si>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</si>
  <si>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</si>
  <si>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</si>
  <si>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</si>
  <si>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</si>
  <si>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</si>
  <si>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</si>
  <si>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</si>
  <si>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</si>
  <si>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</si>
  <si>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</si>
  <si>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</si>
  <si>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</si>
  <si>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</si>
  <si>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</si>
  <si>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</si>
  <si>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</si>
  <si>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</si>
  <si>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</si>
  <si>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</si>
  <si>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</si>
  <si>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</si>
  <si>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</si>
  <si>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</si>
  <si>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</si>
  <si>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</si>
  <si>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</si>
  <si>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</si>
  <si>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</si>
  <si>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</si>
  <si>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</si>
  <si>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</si>
  <si>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</si>
  <si>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</si>
  <si>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</si>
  <si>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</si>
  <si>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</si>
  <si>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</si>
  <si>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</si>
  <si>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</si>
  <si>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</si>
  <si>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</si>
  <si>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</si>
  <si>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</si>
  <si>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</si>
  <si>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</si>
  <si>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</si>
  <si>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</si>
  <si>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</si>
  <si>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</si>
  <si>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</si>
  <si>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</si>
  <si>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</si>
  <si>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</si>
  <si>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</si>
  <si>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</si>
  <si>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</si>
  <si>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</si>
  <si>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</si>
  <si>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</si>
  <si>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</si>
  <si>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</si>
  <si>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</si>
  <si>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</si>
  <si>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</si>
  <si>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</si>
  <si>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</si>
  <si>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</si>
  <si>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</si>
  <si>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</si>
  <si>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</si>
  <si>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</si>
  <si>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</si>
  <si>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</si>
  <si>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</si>
  <si>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</si>
  <si>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</si>
  <si>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</si>
  <si>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</si>
  <si>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</si>
  <si>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</si>
  <si>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</si>
  <si>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</si>
  <si>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</si>
  <si>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</si>
  <si>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</si>
  <si>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</si>
  <si>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</si>
  <si>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</si>
  <si>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</si>
  <si>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</si>
  <si>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</si>
  <si>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</si>
  <si>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</si>
  <si>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</si>
  <si>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</si>
  <si>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</si>
  <si>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</si>
  <si>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</si>
  <si>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</si>
  <si>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</si>
  <si>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</si>
  <si>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</si>
  <si>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</si>
  <si>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</si>
  <si>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</si>
  <si>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</si>
  <si>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</si>
  <si>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</si>
  <si>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</si>
  <si>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</si>
  <si>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</si>
  <si>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</si>
  <si>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</si>
  <si>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</si>
  <si>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</si>
  <si>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</si>
  <si>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</si>
  <si>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</si>
  <si>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</si>
  <si>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</si>
  <si>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</si>
  <si>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</si>
  <si>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</si>
  <si>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</si>
  <si>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</si>
  <si>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</si>
  <si>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</si>
  <si>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</si>
  <si>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</si>
  <si>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</si>
  <si>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</si>
  <si>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</si>
  <si>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</si>
  <si>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</si>
  <si>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</si>
  <si>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</si>
  <si>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</si>
  <si>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</si>
  <si>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</si>
  <si>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</si>
  <si>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</si>
  <si>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</si>
  <si>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</si>
  <si>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</si>
  <si>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</si>
  <si>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</si>
  <si>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</si>
  <si>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</si>
  <si>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</si>
  <si>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</si>
  <si>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</si>
  <si>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</si>
  <si>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</si>
  <si>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</si>
  <si>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</si>
  <si>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</si>
  <si>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</si>
  <si>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</si>
  <si>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</si>
  <si>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</si>
  <si>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</si>
  <si>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</si>
  <si>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</si>
  <si>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</si>
  <si>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</si>
  <si>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</si>
  <si>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</si>
  <si>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</si>
  <si>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</si>
  <si>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</si>
  <si>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</si>
  <si>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</si>
  <si>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</si>
  <si>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</si>
  <si>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</si>
  <si>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</si>
  <si>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</si>
  <si>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</si>
  <si>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</si>
  <si>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</si>
  <si>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</si>
  <si>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</si>
  <si>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</si>
  <si>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</si>
  <si>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</si>
  <si>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</si>
  <si>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</si>
  <si>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</si>
  <si>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</si>
  <si>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</si>
  <si>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</si>
  <si>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</si>
  <si>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</si>
  <si>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</si>
  <si>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</si>
  <si>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</si>
  <si>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</si>
  <si>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</si>
  <si>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</si>
  <si>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</si>
  <si>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</si>
  <si>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</si>
  <si>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</si>
  <si>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</si>
  <si>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</si>
  <si>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</si>
  <si>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</si>
  <si>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</si>
  <si>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</si>
  <si>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</si>
  <si>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</si>
  <si>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</si>
  <si>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</si>
  <si>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</si>
  <si>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</si>
  <si>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</si>
  <si>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</si>
  <si>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</si>
  <si>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</si>
  <si>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</si>
  <si>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</si>
  <si>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</si>
  <si>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</si>
  <si>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</si>
  <si>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</si>
  <si>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</si>
  <si>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</si>
  <si>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</si>
  <si>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</si>
  <si>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</si>
  <si>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</si>
  <si>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</si>
  <si>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</si>
  <si>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</si>
  <si>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</si>
  <si>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</si>
  <si>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</si>
  <si>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</si>
  <si>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</si>
  <si>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</si>
  <si>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</si>
  <si>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</si>
  <si>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</si>
  <si>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</si>
  <si>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</si>
  <si>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</si>
  <si>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</si>
  <si>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</si>
  <si>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</si>
  <si>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</si>
  <si>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</si>
  <si>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</si>
  <si>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</si>
  <si>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</si>
  <si>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</si>
  <si>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</si>
  <si>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</si>
  <si>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</si>
  <si>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</si>
  <si>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</si>
  <si>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</si>
  <si>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</si>
  <si>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</si>
  <si>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</si>
  <si>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</si>
  <si>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</si>
  <si>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</si>
  <si>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</si>
  <si>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</si>
  <si>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</si>
  <si>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</si>
  <si>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</si>
  <si>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</si>
  <si>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</si>
  <si>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</si>
  <si>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</si>
  <si>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</si>
  <si>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</si>
  <si>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</si>
  <si>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</si>
  <si>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</si>
  <si>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</si>
  <si>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</si>
  <si>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</si>
  <si>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</si>
  <si>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</si>
  <si>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</si>
  <si>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</si>
  <si>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</si>
  <si>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</si>
  <si>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</si>
  <si>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</si>
  <si>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</si>
  <si>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</si>
  <si>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</si>
  <si>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</si>
  <si>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</si>
  <si>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</si>
  <si>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</si>
  <si>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</si>
  <si>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</si>
  <si>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</si>
  <si>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</si>
  <si>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</si>
  <si>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</si>
  <si>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</si>
  <si>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</si>
  <si>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</si>
  <si>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</si>
  <si>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</si>
  <si>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</si>
  <si>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</si>
  <si>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</si>
  <si>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</si>
  <si>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</si>
  <si>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</si>
  <si>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</si>
  <si>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</si>
  <si>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</si>
  <si>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</si>
  <si>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</si>
  <si>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</si>
  <si>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</si>
  <si>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</si>
  <si>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</si>
  <si>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</si>
  <si>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</si>
  <si>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</si>
  <si>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</si>
  <si>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</si>
  <si>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</si>
  <si>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</si>
  <si>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</si>
  <si>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</si>
  <si>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</si>
  <si>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</si>
  <si>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</si>
  <si>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</si>
  <si>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</si>
  <si>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</si>
  <si>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</si>
  <si>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</si>
  <si>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</si>
  <si>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</si>
  <si>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</si>
  <si>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</si>
  <si>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</si>
  <si>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</si>
  <si>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</si>
  <si>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</si>
  <si>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</si>
  <si>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</si>
  <si>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</si>
  <si>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</si>
  <si>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</si>
  <si>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</si>
  <si>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</si>
  <si>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</si>
  <si>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</si>
  <si>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</si>
  <si>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</si>
  <si>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</si>
  <si>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</si>
  <si>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</si>
  <si>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</si>
  <si>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</si>
  <si>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</si>
  <si>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</si>
  <si>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</si>
  <si>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</si>
  <si>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</si>
  <si>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</si>
  <si>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</si>
  <si>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</si>
  <si>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</si>
  <si>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</si>
  <si>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</si>
  <si>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</si>
  <si>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</si>
  <si>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</si>
  <si>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</si>
  <si>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</si>
  <si>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</si>
  <si>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</si>
  <si>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</si>
  <si>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</si>
  <si>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</si>
  <si>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</si>
  <si>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</si>
  <si>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</si>
  <si>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</si>
  <si>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</si>
  <si>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</si>
  <si>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</si>
  <si>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</si>
  <si>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</si>
  <si>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</si>
  <si>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</si>
  <si>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</si>
  <si>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</si>
  <si>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</si>
  <si>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</si>
  <si>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</si>
  <si>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</si>
  <si>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</si>
  <si>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</si>
  <si>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</si>
  <si>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</si>
  <si>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</si>
  <si>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</si>
  <si>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</si>
  <si>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</si>
  <si>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</si>
  <si>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</si>
  <si>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</si>
  <si>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</si>
  <si>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</si>
  <si>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</si>
  <si>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</si>
  <si>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</si>
  <si>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</si>
  <si>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</si>
  <si>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</si>
  <si>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</si>
  <si>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</si>
  <si>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</si>
  <si>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</si>
  <si>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</si>
  <si>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</si>
  <si>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</si>
  <si>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</si>
  <si>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</si>
  <si>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</si>
  <si>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</si>
  <si>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</si>
  <si>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</si>
  <si>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</si>
  <si>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</si>
  <si>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</si>
  <si>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</si>
  <si>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</si>
  <si>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</si>
  <si>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</si>
  <si>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</si>
  <si>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</si>
  <si>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</si>
  <si>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</si>
  <si>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</si>
  <si>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</si>
  <si>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</si>
  <si>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</si>
  <si>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</si>
  <si>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</si>
  <si>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</si>
  <si>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</si>
  <si>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</si>
  <si>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</si>
  <si>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</si>
  <si>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</si>
  <si>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</si>
  <si>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</si>
  <si>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</si>
  <si>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</si>
  <si>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</si>
  <si>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</si>
  <si>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</si>
  <si>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</si>
  <si>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</si>
  <si>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</si>
  <si>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</si>
  <si>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</si>
  <si>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</si>
  <si>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</si>
  <si>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</si>
  <si>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</si>
  <si>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</si>
  <si>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</si>
  <si>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</si>
  <si>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</si>
  <si>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</si>
  <si>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</si>
  <si>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</si>
  <si>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</si>
  <si>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</si>
  <si>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</si>
  <si>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</si>
  <si>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</si>
  <si>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</si>
  <si>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</si>
  <si>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</si>
  <si>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</si>
  <si>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</si>
  <si>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</si>
  <si>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</si>
  <si>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</si>
  <si>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</si>
  <si>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</si>
  <si>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</si>
  <si>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</si>
  <si>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</si>
  <si>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</si>
  <si>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</si>
  <si>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</si>
  <si>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</si>
  <si>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</si>
  <si>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</si>
  <si>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</si>
  <si>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</si>
  <si>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</si>
  <si>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</si>
  <si>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</si>
  <si>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</si>
  <si>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</si>
  <si>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</si>
  <si>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</si>
  <si>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</si>
  <si>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</si>
  <si>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</si>
  <si>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</si>
  <si>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</si>
  <si>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</si>
  <si>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</si>
  <si>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</si>
  <si>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</si>
  <si>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</si>
  <si>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</si>
  <si>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</si>
  <si>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</si>
  <si>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</si>
  <si>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</si>
  <si>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</si>
  <si>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</si>
  <si>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</si>
  <si>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</si>
  <si>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</si>
  <si>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</si>
  <si>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</si>
  <si>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</si>
  <si>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</si>
  <si>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</si>
  <si>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</si>
  <si>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</si>
  <si>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</si>
  <si>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</si>
  <si>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</si>
  <si>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</si>
  <si>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</si>
  <si>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</si>
  <si>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</si>
  <si>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</si>
  <si>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</si>
  <si>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</si>
  <si>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</si>
  <si>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</si>
  <si>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</si>
  <si>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</si>
  <si>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</si>
  <si>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</si>
  <si>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</si>
  <si>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</si>
  <si>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</si>
  <si>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</si>
  <si>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</si>
  <si>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</si>
  <si>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</si>
  <si>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</si>
  <si>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</si>
  <si>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</si>
  <si>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</si>
  <si>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</si>
  <si>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</si>
  <si>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</si>
  <si>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</si>
  <si>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</si>
  <si>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</si>
  <si>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</si>
  <si>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</si>
  <si>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</si>
  <si>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</si>
  <si>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</si>
  <si>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</si>
  <si>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</si>
  <si>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</si>
  <si>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</si>
  <si>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</si>
  <si>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</si>
  <si>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</si>
  <si>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</si>
  <si>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</si>
  <si>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</si>
  <si>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</si>
  <si>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</si>
  <si>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</si>
  <si>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</si>
  <si>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</si>
  <si>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</si>
  <si>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</si>
  <si>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</si>
  <si>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</si>
  <si>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</si>
  <si>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</si>
  <si>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</si>
  <si>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</si>
  <si>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</si>
  <si>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</si>
  <si>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</si>
  <si>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</si>
  <si>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</si>
  <si>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</si>
  <si>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</si>
  <si>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</si>
  <si>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</si>
  <si>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</si>
  <si>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</si>
  <si>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</si>
  <si>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</si>
  <si>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</si>
  <si>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</si>
  <si>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</si>
  <si>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</si>
  <si>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</si>
  <si>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</si>
  <si>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</si>
  <si>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</si>
  <si>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</si>
  <si>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</si>
  <si>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</si>
  <si>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</si>
  <si>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</si>
  <si>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</si>
  <si>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</si>
  <si>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</si>
  <si>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</si>
  <si>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</si>
  <si>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</si>
  <si>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</si>
  <si>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</si>
  <si>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</si>
  <si>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</si>
  <si>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</si>
  <si>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</si>
  <si>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</si>
  <si>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</si>
  <si>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</si>
  <si>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</si>
  <si>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</si>
  <si>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</si>
  <si>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</si>
  <si>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</si>
  <si>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</si>
  <si>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</si>
  <si>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</si>
  <si>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</si>
  <si>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</si>
  <si>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</si>
  <si>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</si>
  <si>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</si>
  <si>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</si>
  <si>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</si>
  <si>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</si>
  <si>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</si>
  <si>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</si>
  <si>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</si>
  <si>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</si>
  <si>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</si>
  <si>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</si>
  <si>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</si>
  <si>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</si>
  <si>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</si>
  <si>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</si>
  <si>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</si>
  <si>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</si>
  <si>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</si>
  <si>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</si>
  <si>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</si>
  <si>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</si>
  <si>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</si>
  <si>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</si>
  <si>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</si>
  <si>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</si>
  <si>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</si>
  <si>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</si>
  <si>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</si>
  <si>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</si>
  <si>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</si>
  <si>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</si>
  <si>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</si>
  <si>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</si>
  <si>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</si>
  <si>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</si>
  <si>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</si>
  <si>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</si>
  <si>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</si>
  <si>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</si>
  <si>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</si>
  <si>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</si>
  <si>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</si>
  <si>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</si>
  <si>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</si>
  <si>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</si>
  <si>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</si>
  <si>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</si>
  <si>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</si>
  <si>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</si>
  <si>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</si>
  <si>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</si>
  <si>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</si>
  <si>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</si>
  <si>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</si>
  <si>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</si>
  <si>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</si>
  <si>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</si>
  <si>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</si>
  <si>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</si>
  <si>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</si>
  <si>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</si>
  <si>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</si>
  <si>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</si>
  <si>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</si>
  <si>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</si>
  <si>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</si>
  <si>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</si>
  <si>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</si>
  <si>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</si>
  <si>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</si>
  <si>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</si>
  <si>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</si>
  <si>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</si>
  <si>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</si>
  <si>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</si>
  <si>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</si>
  <si>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</si>
  <si>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</si>
  <si>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</si>
  <si>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</si>
  <si>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</si>
  <si>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</si>
  <si>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</si>
  <si>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</si>
  <si>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</si>
  <si>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</si>
  <si>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</si>
  <si>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</si>
  <si>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</si>
  <si>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</si>
  <si>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</si>
  <si>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</si>
  <si>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</si>
  <si>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</si>
  <si>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</si>
  <si>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</si>
  <si>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</si>
  <si>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</si>
  <si>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</si>
  <si>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</si>
  <si>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</si>
  <si>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</si>
  <si>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</si>
  <si>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</si>
  <si>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</si>
  <si>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</si>
  <si>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</si>
  <si>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</si>
  <si>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</si>
  <si>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</si>
  <si>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</si>
  <si>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</si>
  <si>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</si>
  <si>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</si>
  <si>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</si>
  <si>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</si>
  <si>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</si>
  <si>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</si>
  <si>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</si>
  <si>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</si>
  <si>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</si>
  <si>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</si>
  <si>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</si>
  <si>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</si>
  <si>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</si>
  <si>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</si>
  <si>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</si>
  <si>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</si>
  <si>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</si>
  <si>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</si>
  <si>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</si>
  <si>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</si>
  <si>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</si>
  <si>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</si>
  <si>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</si>
  <si>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</si>
  <si>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</si>
  <si>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</si>
  <si>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</si>
  <si>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</si>
  <si>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</si>
  <si>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</si>
  <si>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</si>
  <si>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</si>
  <si>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</si>
  <si>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</si>
  <si>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</si>
  <si>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</si>
  <si>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</si>
  <si>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</si>
  <si>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</si>
  <si>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</si>
  <si>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</si>
  <si>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</si>
  <si>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</si>
  <si>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</si>
  <si>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</si>
  <si>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</si>
  <si>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</si>
  <si>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</si>
  <si>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</si>
  <si>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</si>
  <si>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</si>
  <si>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</si>
  <si>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</si>
  <si>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</si>
  <si>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</si>
  <si>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</si>
  <si>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</si>
  <si>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</si>
  <si>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</si>
  <si>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</si>
  <si>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</si>
  <si>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</si>
  <si>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</si>
  <si>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</si>
  <si>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</si>
  <si>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</si>
  <si>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</si>
  <si>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</si>
  <si>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</si>
  <si>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</si>
  <si>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</si>
  <si>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</si>
  <si>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</si>
  <si>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</si>
  <si>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</si>
  <si>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</si>
  <si>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</si>
  <si>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</si>
  <si>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</si>
  <si>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</si>
  <si>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</si>
  <si>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</si>
  <si>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</si>
  <si>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</si>
  <si>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</si>
  <si>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</si>
  <si>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</si>
  <si>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</si>
  <si>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</si>
  <si>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</si>
  <si>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</si>
  <si>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</si>
  <si>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</si>
  <si>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</si>
  <si>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</si>
  <si>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</si>
  <si>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</si>
  <si>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</si>
  <si>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</si>
  <si>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</si>
  <si>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</si>
  <si>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</si>
  <si>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</si>
  <si>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</si>
  <si>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</si>
  <si>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</si>
  <si>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</si>
  <si>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</si>
  <si>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</si>
  <si>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</si>
  <si>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</si>
  <si>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</si>
  <si>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</si>
  <si>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</si>
  <si>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</si>
  <si>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</si>
  <si>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</si>
  <si>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</si>
  <si>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</si>
  <si>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</si>
  <si>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</si>
  <si>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</si>
  <si>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</si>
  <si>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</si>
  <si>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</si>
  <si>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</si>
  <si>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</si>
  <si>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</si>
  <si>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</si>
  <si>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</si>
  <si>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</si>
  <si>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</si>
  <si>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</si>
  <si>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</si>
  <si>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</si>
  <si>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</si>
  <si>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</si>
  <si>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</si>
  <si>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</si>
  <si>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</si>
  <si>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</si>
  <si>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</si>
  <si>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</si>
  <si>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</si>
  <si>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</si>
  <si>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</si>
  <si>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</si>
  <si>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</si>
  <si>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</si>
  <si>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</si>
  <si>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</si>
  <si>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</si>
  <si>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</si>
  <si>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</si>
  <si>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</si>
  <si>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</si>
  <si>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</si>
  <si>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</si>
  <si>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</si>
  <si>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</si>
  <si>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</si>
  <si>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</si>
  <si>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</si>
  <si>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</si>
  <si>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</si>
  <si>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</si>
  <si>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</si>
  <si>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</si>
  <si>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</si>
  <si>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</si>
  <si>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</si>
  <si>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</si>
  <si>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</si>
  <si>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</si>
  <si>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</si>
  <si>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</si>
  <si>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</si>
  <si>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</si>
  <si>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</si>
  <si>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</si>
  <si>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</si>
  <si>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</si>
  <si>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</si>
  <si>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</si>
  <si>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</si>
  <si>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</si>
  <si>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</si>
  <si>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</si>
  <si>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</si>
  <si>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</si>
  <si>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</si>
  <si>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</si>
  <si>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</si>
  <si>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</si>
  <si>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</si>
  <si>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</si>
  <si>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</si>
  <si>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</si>
  <si>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</si>
  <si>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</si>
  <si>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</si>
  <si>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</si>
  <si>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</si>
  <si>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</si>
  <si>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</si>
  <si>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</si>
  <si>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</si>
  <si>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</si>
  <si>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</si>
  <si>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</si>
  <si>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</si>
  <si>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</si>
  <si>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</si>
  <si>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</si>
  <si>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</si>
  <si>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</si>
  <si>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</si>
  <si>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</si>
  <si>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</si>
  <si>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</si>
  <si>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</si>
  <si>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</si>
  <si>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</si>
  <si>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</si>
  <si>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</si>
  <si>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</si>
  <si>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</si>
  <si>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</si>
  <si>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</si>
  <si>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</si>
  <si>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</si>
  <si>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</si>
  <si>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</si>
  <si>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</si>
  <si>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</si>
  <si>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</si>
  <si>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</si>
  <si>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</si>
  <si>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</si>
  <si>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</si>
  <si>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</si>
  <si>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</si>
  <si>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</si>
  <si>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</si>
  <si>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</si>
  <si>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</si>
  <si>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</si>
  <si>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</si>
  <si>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</si>
  <si>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</si>
  <si>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</si>
  <si>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</si>
  <si>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</si>
  <si>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</si>
  <si>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</si>
  <si>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</si>
  <si>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</si>
  <si>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</si>
  <si>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</si>
  <si>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</si>
  <si>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</si>
  <si>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</si>
  <si>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</si>
  <si>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</si>
  <si>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</si>
  <si>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</si>
  <si>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</si>
  <si>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</si>
  <si>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</si>
  <si>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</si>
  <si>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</si>
  <si>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</si>
  <si>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</si>
  <si>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</si>
  <si>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</si>
  <si>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</si>
  <si>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</si>
  <si>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</si>
  <si>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</si>
  <si>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</si>
  <si>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</si>
  <si>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</si>
  <si>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</si>
  <si>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</si>
  <si>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</si>
  <si>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</si>
  <si>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</si>
  <si>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</si>
  <si>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</si>
  <si>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</si>
  <si>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</si>
  <si>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</si>
  <si>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</si>
  <si>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</si>
  <si>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</si>
  <si>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</si>
  <si>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</si>
  <si>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</si>
  <si>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</si>
  <si>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</si>
  <si>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</si>
  <si>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</si>
  <si>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</si>
  <si>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</si>
  <si>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</si>
  <si>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</si>
  <si>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</si>
  <si>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</si>
  <si>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</si>
  <si>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</si>
  <si>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</si>
  <si>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</si>
  <si>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</si>
  <si>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</si>
  <si>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</si>
  <si>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</si>
  <si>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</si>
  <si>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</si>
  <si>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</si>
  <si>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</si>
  <si>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</si>
  <si>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</si>
  <si>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</si>
  <si>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</si>
  <si>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</si>
  <si>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</si>
  <si>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</si>
  <si>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</si>
  <si>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</si>
  <si>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</si>
  <si>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</si>
  <si>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</si>
  <si>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</si>
  <si>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</si>
  <si>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</si>
  <si>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</si>
  <si>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</si>
  <si>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</si>
  <si>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</si>
  <si>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</si>
  <si>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</si>
  <si>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</si>
  <si>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</si>
  <si>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</si>
  <si>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</si>
  <si>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</si>
  <si>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</si>
  <si>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</si>
  <si>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</si>
  <si>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</si>
  <si>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</si>
  <si>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</si>
  <si>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</si>
  <si>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</si>
  <si>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</si>
  <si>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</si>
  <si>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</si>
  <si>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</si>
  <si>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</si>
  <si>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</si>
  <si>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</si>
  <si>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</si>
  <si>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</si>
  <si>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</si>
  <si>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</si>
  <si>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</si>
  <si>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</si>
  <si>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</si>
  <si>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</si>
  <si>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</si>
  <si>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</si>
  <si>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</si>
  <si>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</si>
  <si>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</si>
  <si>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</si>
  <si>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</si>
  <si>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</si>
  <si>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</si>
  <si>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</si>
  <si>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</si>
  <si>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</si>
  <si>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</si>
  <si>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</si>
  <si>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</si>
  <si>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</si>
  <si>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</si>
  <si>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</si>
  <si>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</si>
  <si>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</si>
  <si>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</si>
  <si>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</si>
  <si>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</si>
  <si>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</si>
  <si>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</si>
  <si>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</si>
  <si>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</si>
  <si>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</si>
  <si>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</si>
  <si>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</si>
  <si>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</si>
  <si>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</si>
  <si>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</si>
  <si>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</si>
  <si>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</si>
  <si>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</si>
  <si>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</si>
  <si>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</si>
  <si>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</si>
  <si>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</si>
  <si>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</si>
  <si>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</si>
  <si>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</si>
  <si>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</si>
  <si>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</si>
  <si>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</si>
  <si>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</si>
  <si>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</si>
  <si>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</si>
  <si>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</si>
  <si>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</si>
  <si>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</si>
  <si>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</si>
  <si>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</si>
  <si>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</si>
  <si>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</si>
  <si>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</si>
  <si>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</si>
  <si>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</si>
  <si>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</si>
  <si>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</si>
  <si>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</si>
  <si>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</si>
  <si>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</si>
  <si>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</si>
  <si>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</si>
  <si>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</si>
  <si>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</si>
  <si>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</si>
  <si>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</si>
  <si>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</si>
  <si>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</si>
  <si>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</si>
  <si>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</si>
  <si>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</si>
  <si>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</si>
  <si>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</si>
  <si>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</si>
  <si>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</si>
  <si>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</si>
  <si>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</si>
  <si>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</si>
  <si>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</si>
  <si>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</si>
  <si>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</si>
  <si>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</si>
  <si>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</si>
  <si>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</si>
  <si>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</si>
  <si>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</si>
  <si>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</si>
  <si>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</si>
  <si>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</si>
  <si>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</si>
  <si>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</si>
  <si>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</si>
  <si>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</si>
  <si>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</si>
  <si>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</si>
  <si>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</si>
  <si>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</si>
  <si>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</si>
  <si>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</si>
  <si>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</si>
  <si>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</si>
  <si>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</si>
  <si>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</si>
  <si>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</si>
  <si>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</si>
  <si>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</si>
  <si>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</si>
  <si>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</si>
  <si>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</si>
  <si>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</si>
  <si>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</si>
  <si>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</si>
  <si>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</si>
  <si>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</si>
  <si>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</si>
  <si>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</si>
  <si>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</si>
  <si>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</si>
  <si>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</si>
  <si>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</si>
  <si>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</si>
  <si>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</si>
  <si>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</si>
  <si>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</si>
  <si>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</si>
  <si>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</si>
  <si>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</si>
  <si>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</si>
  <si>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</si>
  <si>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</si>
  <si>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</si>
  <si>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</si>
  <si>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</si>
  <si>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</si>
  <si>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</si>
  <si>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</si>
  <si>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</si>
  <si>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</si>
  <si>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</si>
  <si>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</si>
  <si>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</si>
  <si>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</si>
  <si>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</si>
  <si>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</si>
  <si>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</si>
  <si>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</si>
  <si>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</si>
  <si>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</si>
  <si>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</si>
  <si>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</si>
  <si>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</si>
  <si>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</si>
  <si>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</si>
  <si>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</si>
  <si>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</si>
  <si>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</si>
  <si>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</si>
  <si>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</si>
  <si>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</si>
  <si>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</si>
  <si>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</si>
  <si>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</si>
  <si>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</si>
  <si>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</si>
  <si>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</si>
  <si>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</si>
  <si>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</si>
  <si>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</si>
  <si>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</si>
  <si>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</si>
  <si>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</si>
  <si>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</si>
  <si>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</si>
  <si>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</si>
  <si>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</si>
  <si>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</si>
  <si>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</si>
  <si>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</si>
  <si>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</si>
  <si>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</si>
  <si>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</si>
  <si>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</si>
  <si>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</si>
  <si>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</si>
  <si>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</si>
  <si>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</si>
  <si>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</si>
  <si>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</si>
  <si>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</si>
  <si>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</si>
  <si>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</si>
  <si>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</si>
  <si>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</si>
  <si>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</si>
  <si>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</si>
  <si>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</si>
  <si>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</si>
  <si>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</si>
  <si>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</si>
  <si>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</si>
  <si>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</si>
  <si>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</si>
  <si>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</si>
  <si>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</si>
  <si>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</si>
  <si>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</si>
  <si>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</si>
  <si>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</si>
  <si>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</si>
  <si>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</si>
  <si>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</si>
  <si>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</si>
  <si>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</si>
  <si>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</si>
  <si>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</si>
  <si>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</si>
  <si>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</si>
  <si>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</si>
  <si>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</si>
  <si>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</si>
  <si>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</si>
  <si>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</si>
  <si>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</si>
  <si>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</si>
  <si>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</si>
  <si>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</si>
  <si>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</si>
  <si>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</si>
  <si>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</si>
  <si>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</si>
  <si>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</si>
  <si>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</si>
  <si>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</si>
  <si>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</si>
  <si>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</si>
  <si>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</si>
  <si>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</si>
  <si>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</si>
  <si>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</si>
  <si>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</si>
  <si>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</si>
  <si>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</si>
  <si>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</si>
  <si>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</si>
  <si>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</si>
  <si>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</si>
  <si>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</si>
  <si>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</si>
  <si>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</si>
  <si>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</si>
  <si>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</si>
  <si>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</si>
  <si>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</si>
  <si>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</si>
  <si>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</si>
  <si>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</si>
  <si>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</si>
  <si>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</si>
  <si>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</si>
  <si>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</si>
  <si>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</si>
  <si>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</si>
  <si>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</si>
  <si>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</si>
  <si>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</si>
  <si>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</si>
  <si>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</si>
  <si>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</si>
  <si>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</si>
  <si>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</si>
  <si>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</si>
  <si>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</si>
  <si>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</si>
  <si>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</si>
  <si>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</si>
  <si>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</si>
  <si>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</si>
  <si>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</si>
  <si>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</si>
  <si>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</si>
  <si>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</si>
  <si>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</si>
  <si>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</si>
  <si>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</si>
  <si>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</si>
  <si>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</si>
  <si>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</si>
  <si>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</si>
  <si>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</si>
  <si>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</si>
  <si>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</si>
  <si>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</si>
  <si>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</si>
  <si>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</si>
  <si>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</si>
  <si>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</si>
  <si>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</si>
  <si>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</si>
  <si>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</si>
  <si>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</si>
  <si>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</si>
  <si>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</si>
  <si>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</si>
  <si>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</si>
  <si>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</si>
  <si>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</si>
  <si>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</si>
  <si>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</si>
  <si>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</si>
  <si>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</si>
  <si>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</si>
  <si>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</si>
  <si>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</si>
  <si>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</si>
  <si>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</si>
  <si>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</si>
  <si>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</si>
  <si>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</si>
  <si>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</si>
  <si>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</si>
  <si>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</si>
  <si>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</si>
  <si>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</si>
  <si>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</si>
  <si>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</si>
  <si>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</si>
  <si>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</si>
  <si>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</si>
  <si>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</si>
  <si>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</si>
  <si>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</si>
  <si>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</si>
  <si>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</si>
  <si>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</si>
  <si>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</si>
  <si>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</si>
  <si>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</si>
  <si>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</si>
  <si>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</si>
  <si>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</si>
  <si>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</si>
  <si>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</si>
  <si>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</si>
  <si>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</si>
  <si>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</si>
  <si>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</si>
  <si>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</si>
  <si>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</si>
  <si>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</si>
  <si>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</si>
  <si>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</si>
  <si>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</si>
  <si>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</si>
  <si>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</si>
  <si>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</si>
  <si>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</si>
  <si>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</si>
  <si>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</si>
  <si>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</si>
  <si>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</si>
  <si>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</si>
  <si>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</si>
  <si>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</si>
  <si>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</si>
  <si>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</si>
  <si>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</si>
  <si>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</si>
  <si>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</si>
  <si>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</si>
  <si>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</si>
  <si>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</si>
  <si>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</si>
  <si>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</si>
  <si>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</si>
  <si>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</si>
  <si>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</si>
  <si>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</si>
  <si>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</si>
  <si>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</si>
  <si>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</si>
  <si>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</si>
  <si>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</si>
  <si>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</si>
  <si>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</si>
  <si>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</si>
  <si>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</si>
  <si>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</si>
  <si>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</si>
  <si>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</si>
  <si>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</si>
  <si>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</si>
  <si>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</si>
  <si>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</si>
  <si>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</si>
  <si>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</si>
  <si>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</si>
  <si>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</si>
  <si>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</si>
  <si>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</si>
  <si>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</si>
  <si>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</si>
  <si>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</si>
  <si>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</si>
  <si>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</si>
  <si>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</si>
  <si>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</si>
  <si>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</si>
  <si>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</si>
  <si>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</si>
  <si>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</si>
  <si>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</si>
  <si>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</si>
  <si>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</si>
  <si>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</si>
  <si>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</si>
  <si>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</si>
  <si>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</si>
  <si>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</si>
  <si>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</si>
  <si>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</si>
  <si>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</si>
  <si>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</si>
  <si>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</si>
  <si>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</si>
  <si>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</si>
  <si>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</si>
  <si>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</si>
  <si>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</si>
  <si>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</si>
  <si>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</si>
  <si>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</si>
  <si>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</si>
  <si>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</si>
  <si>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</si>
  <si>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</si>
  <si>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</si>
  <si>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</si>
  <si>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</si>
  <si>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</si>
  <si>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</si>
  <si>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</si>
  <si>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</si>
  <si>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</si>
  <si>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</si>
  <si>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</si>
  <si>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</si>
  <si>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</si>
  <si>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</si>
  <si>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</si>
  <si>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</si>
  <si>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</si>
  <si>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</si>
  <si>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</si>
  <si>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</si>
  <si>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</si>
  <si>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</si>
  <si>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</si>
  <si>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</si>
  <si>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</si>
  <si>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</si>
  <si>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</si>
  <si>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</si>
  <si>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</si>
  <si>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</si>
  <si>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</si>
  <si>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</si>
  <si>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</si>
  <si>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</si>
  <si>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</si>
  <si>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</si>
  <si>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</si>
  <si>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</si>
  <si>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</si>
  <si>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</si>
  <si>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</si>
  <si>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</si>
  <si>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</si>
  <si>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</si>
  <si>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</si>
  <si>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</si>
  <si>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</si>
  <si>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</si>
  <si>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</si>
  <si>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</si>
  <si>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</si>
  <si>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</si>
  <si>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</si>
  <si>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</si>
  <si>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</si>
  <si>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</si>
  <si>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</si>
  <si>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</si>
  <si>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</si>
  <si>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</si>
  <si>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</si>
  <si>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</si>
  <si>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</si>
  <si>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</si>
  <si>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</si>
  <si>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</si>
  <si>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</si>
  <si>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</si>
  <si>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</si>
  <si>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</si>
  <si>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</si>
  <si>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</si>
  <si>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</si>
  <si>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</si>
  <si>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</si>
  <si>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</si>
  <si>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</si>
  <si>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</si>
  <si>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</si>
  <si>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</si>
  <si>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</si>
  <si>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</si>
  <si>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</si>
  <si>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</si>
  <si>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</si>
  <si>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</si>
  <si>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</si>
  <si>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</si>
  <si>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</si>
  <si>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</si>
  <si>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</si>
  <si>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</si>
  <si>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</si>
  <si>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</si>
  <si>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</si>
  <si>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</si>
  <si>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</si>
  <si>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</si>
  <si>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</si>
  <si>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</si>
  <si>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</si>
  <si>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</si>
  <si>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</si>
  <si>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</si>
  <si>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</si>
  <si>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</si>
  <si>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</si>
  <si>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</si>
  <si>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</si>
  <si>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</si>
  <si>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</si>
  <si>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</si>
  <si>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</si>
  <si>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</si>
  <si>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</si>
  <si>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</si>
  <si>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</si>
  <si>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</si>
  <si>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</si>
  <si>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</si>
  <si>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</si>
  <si>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</si>
  <si>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</si>
  <si>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</si>
  <si>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</si>
  <si>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</si>
  <si>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</si>
  <si>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</si>
  <si>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</si>
  <si>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</si>
  <si>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</si>
  <si>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</si>
  <si>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</si>
  <si>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</si>
  <si>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</si>
  <si>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</si>
  <si>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</si>
  <si>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</si>
  <si>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</si>
  <si>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</si>
  <si>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</si>
  <si>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</si>
  <si>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</si>
  <si>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</si>
  <si>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</si>
  <si>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</si>
  <si>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</si>
  <si>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</si>
  <si>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</si>
  <si>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</si>
  <si>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</si>
  <si>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</si>
  <si>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</si>
  <si>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</si>
  <si>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</si>
  <si>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</si>
  <si>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</si>
  <si>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</si>
  <si>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</si>
  <si>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</si>
  <si>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</si>
  <si>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</si>
  <si>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</si>
  <si>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</si>
  <si>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</si>
  <si>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</si>
  <si>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</si>
  <si>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</si>
  <si>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</si>
  <si>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</si>
  <si>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</si>
  <si>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</si>
  <si>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</si>
  <si>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</si>
  <si>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</si>
  <si>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</si>
  <si>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</si>
  <si>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</si>
  <si>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</si>
  <si>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</si>
  <si>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</si>
  <si>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</si>
  <si>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</si>
  <si>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</si>
  <si>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</si>
  <si>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</si>
  <si>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</si>
  <si>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</si>
  <si>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</si>
  <si>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</si>
  <si>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</si>
  <si>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</si>
  <si>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</si>
  <si>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</si>
  <si>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</si>
  <si>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</si>
  <si>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</si>
  <si>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</si>
  <si>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</si>
  <si>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</si>
  <si>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</si>
  <si>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</si>
  <si>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</si>
  <si>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</si>
  <si>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</si>
  <si>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</si>
  <si>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</si>
  <si>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</si>
  <si>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</si>
  <si>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</si>
  <si>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</si>
  <si>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</si>
  <si>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</si>
  <si>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</si>
  <si>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</si>
  <si>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</si>
  <si>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</si>
  <si>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</si>
  <si>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</si>
  <si>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</si>
  <si>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</si>
  <si>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</si>
  <si>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</si>
  <si>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</si>
  <si>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</si>
  <si>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</si>
  <si>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</si>
  <si>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</si>
  <si>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</si>
  <si>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</si>
  <si>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</si>
  <si>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</si>
  <si>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</si>
  <si>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</si>
  <si>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</si>
  <si>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</si>
  <si>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</si>
  <si>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</si>
  <si>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</si>
  <si>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</si>
  <si>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</si>
  <si>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</si>
  <si>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</si>
  <si>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</si>
  <si>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</si>
  <si>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</si>
  <si>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</si>
  <si>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</si>
  <si>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</si>
  <si>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</si>
  <si>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</si>
  <si>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</si>
  <si>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</si>
  <si>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</si>
  <si>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</si>
  <si>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</si>
  <si>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</si>
  <si>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</si>
  <si>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</si>
  <si>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</si>
  <si>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</si>
  <si>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</si>
  <si>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</si>
  <si>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</si>
  <si>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</si>
  <si>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</si>
  <si>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</si>
  <si>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</si>
  <si>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</si>
  <si>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</si>
  <si>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</si>
  <si>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</si>
  <si>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</si>
  <si>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</si>
  <si>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</si>
  <si>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</si>
  <si>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</si>
  <si>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</si>
  <si>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</si>
  <si>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</si>
  <si>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</si>
  <si>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</si>
  <si>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</si>
  <si>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</si>
  <si>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</si>
  <si>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</si>
  <si>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</si>
  <si>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</si>
  <si>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</si>
  <si>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</si>
  <si>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</si>
  <si>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</si>
  <si>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</si>
  <si>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</si>
  <si>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</si>
  <si>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</si>
  <si>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</si>
  <si>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</si>
  <si>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</si>
  <si>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</si>
  <si>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</si>
  <si>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</si>
  <si>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</si>
  <si>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</si>
  <si>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</si>
  <si>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</si>
  <si>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</si>
  <si>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</si>
  <si>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</si>
  <si>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</si>
  <si>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</si>
  <si>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</si>
  <si>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</si>
  <si>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</si>
  <si>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</si>
  <si>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</si>
  <si>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</si>
  <si>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</si>
  <si>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</si>
  <si>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</si>
  <si>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</si>
  <si>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</si>
  <si>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</si>
  <si>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</si>
  <si>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</si>
  <si>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</si>
  <si>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</si>
  <si>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</si>
  <si>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</si>
  <si>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</si>
  <si>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</si>
  <si>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</si>
  <si>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</si>
  <si>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</si>
  <si>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</si>
  <si>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</si>
  <si>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</si>
  <si>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</si>
  <si>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</si>
  <si>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</si>
  <si>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</si>
  <si>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</si>
  <si>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</si>
  <si>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</si>
  <si>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</si>
  <si>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</si>
  <si>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</si>
  <si>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</si>
  <si>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</si>
  <si>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</si>
  <si>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</si>
  <si>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</si>
  <si>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</si>
  <si>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</si>
  <si>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</si>
  <si>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</si>
  <si>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</si>
  <si>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</si>
  <si>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</si>
  <si>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</si>
  <si>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</si>
  <si>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</si>
  <si>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</si>
  <si>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</si>
  <si>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</si>
  <si>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</si>
  <si>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</si>
  <si>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</si>
  <si>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</si>
  <si>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</si>
  <si>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</si>
  <si>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</si>
  <si>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</si>
  <si>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</si>
  <si>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</si>
  <si>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</si>
  <si>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</si>
  <si>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</si>
  <si>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</si>
  <si>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</si>
  <si>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</si>
  <si>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</si>
  <si>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</si>
  <si>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</si>
  <si>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</si>
  <si>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</si>
  <si>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</si>
  <si>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</si>
  <si>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</si>
  <si>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</si>
  <si>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</si>
  <si>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</si>
  <si>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</si>
  <si>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</si>
  <si>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</si>
  <si>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</si>
  <si>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</si>
  <si>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</si>
  <si>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</si>
  <si>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</si>
  <si>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</si>
  <si>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</si>
  <si>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</si>
  <si>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</si>
  <si>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</si>
  <si>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</si>
  <si>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</si>
  <si>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</si>
  <si>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</si>
  <si>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</si>
  <si>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</si>
  <si>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</si>
  <si>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</si>
  <si>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</si>
  <si>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</si>
  <si>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</si>
  <si>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</si>
  <si>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</si>
  <si>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</si>
  <si>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</si>
  <si>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</si>
  <si>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</si>
  <si>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</si>
  <si>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</si>
  <si>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</si>
  <si>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</si>
  <si>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</si>
  <si>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</si>
  <si>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</si>
  <si>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</si>
  <si>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</si>
  <si>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</si>
  <si>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</si>
  <si>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</si>
  <si>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</si>
  <si>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</si>
  <si>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</si>
  <si>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</si>
  <si>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</si>
  <si>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</si>
  <si>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</si>
  <si>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</si>
  <si>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</si>
  <si>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</si>
  <si>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</si>
  <si>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</si>
  <si>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</si>
  <si>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</si>
  <si>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</si>
  <si>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</si>
  <si>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</si>
  <si>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</si>
  <si>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</si>
  <si>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</si>
  <si>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</si>
  <si>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</si>
  <si>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</si>
  <si>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</si>
  <si>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</si>
  <si>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</si>
  <si>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</si>
  <si>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</si>
  <si>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</si>
  <si>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</si>
  <si>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</si>
  <si>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</si>
  <si>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</si>
  <si>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</si>
  <si>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</si>
  <si>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</si>
  <si>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</si>
  <si>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</si>
  <si>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</si>
  <si>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</si>
  <si>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</si>
  <si>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</si>
  <si>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</si>
  <si>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</si>
  <si>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</si>
  <si>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</si>
  <si>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</si>
  <si>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</si>
  <si>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</si>
  <si>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</si>
  <si>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</si>
  <si>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</si>
  <si>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</si>
  <si>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</si>
  <si>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</si>
  <si>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</si>
  <si>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</si>
  <si>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</si>
  <si>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</si>
  <si>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</si>
  <si>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</si>
  <si>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</si>
  <si>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</si>
  <si>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</si>
  <si>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</si>
  <si>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</si>
  <si>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</si>
  <si>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</si>
  <si>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</si>
  <si>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</si>
  <si>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</si>
  <si>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</si>
  <si>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</si>
  <si>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</si>
  <si>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</si>
  <si>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</si>
  <si>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</si>
  <si>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</si>
  <si>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</si>
  <si>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</si>
  <si>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</si>
  <si>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</si>
  <si>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</si>
  <si>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</si>
  <si>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</si>
  <si>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</si>
  <si>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</si>
  <si>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</si>
  <si>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</si>
  <si>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</si>
  <si>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</si>
  <si>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</si>
  <si>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</si>
  <si>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</si>
  <si>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</si>
  <si>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</si>
  <si>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</si>
  <si>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</si>
  <si>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</si>
  <si>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</si>
  <si>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</si>
  <si>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</si>
  <si>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</si>
  <si>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</si>
  <si>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</si>
  <si>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</si>
  <si>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</si>
  <si>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</si>
  <si>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</si>
  <si>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</si>
  <si>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</si>
  <si>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</si>
  <si>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</si>
  <si>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</si>
  <si>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</si>
  <si>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</si>
  <si>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</si>
  <si>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</si>
  <si>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</si>
  <si>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</si>
  <si>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</si>
  <si>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</si>
  <si>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</si>
  <si>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</si>
  <si>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</si>
  <si>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</si>
  <si>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</si>
  <si>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</si>
  <si>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</si>
  <si>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</si>
  <si>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</si>
  <si>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</si>
  <si>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</si>
  <si>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</si>
  <si>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</si>
  <si>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</si>
  <si>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</si>
  <si>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</si>
  <si>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</si>
  <si>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</si>
  <si>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</si>
  <si>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</si>
  <si>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</si>
  <si>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</si>
  <si>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</si>
  <si>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</si>
  <si>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</si>
  <si>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</si>
  <si>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</si>
  <si>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</si>
  <si>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</si>
  <si>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</si>
  <si>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</si>
  <si>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</si>
  <si>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</si>
  <si>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</si>
  <si>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</si>
  <si>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</si>
  <si>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</si>
  <si>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</si>
  <si>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</si>
  <si>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</si>
  <si>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</si>
  <si>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</si>
  <si>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</si>
  <si>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</si>
  <si>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</si>
  <si>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</si>
  <si>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</si>
  <si>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</si>
  <si>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</si>
  <si>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</si>
  <si>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</si>
  <si>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</si>
  <si>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</si>
  <si>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</si>
  <si>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</si>
  <si>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</si>
  <si>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</si>
  <si>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</si>
  <si>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</si>
  <si>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</si>
  <si>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</si>
  <si>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</si>
  <si>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</si>
  <si>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</si>
  <si>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</si>
  <si>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</si>
  <si>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</si>
  <si>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</si>
  <si>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</si>
  <si>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</si>
  <si>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</si>
  <si>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</si>
  <si>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</si>
  <si>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</si>
  <si>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</si>
  <si>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</si>
  <si>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</si>
  <si>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</si>
  <si>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</si>
  <si>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</si>
  <si>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</si>
  <si>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</si>
  <si>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</si>
  <si>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</si>
  <si>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</si>
  <si>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</si>
  <si>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</si>
  <si>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</si>
  <si>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</si>
  <si>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</si>
  <si>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</si>
  <si>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</si>
  <si>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</si>
  <si>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</si>
  <si>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</si>
  <si>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</si>
  <si>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</si>
  <si>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</si>
  <si>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</si>
  <si>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</si>
  <si>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</si>
  <si>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</si>
  <si>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</si>
  <si>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</si>
  <si>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</si>
  <si>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</si>
  <si>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</si>
  <si>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</si>
  <si>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</si>
  <si>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</si>
  <si>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</si>
  <si>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</si>
  <si>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</si>
  <si>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</si>
  <si>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</si>
  <si>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</si>
  <si>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</si>
  <si>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</si>
  <si>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</si>
  <si>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</si>
  <si>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</si>
  <si>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</si>
  <si>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</si>
  <si>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</si>
  <si>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</si>
  <si>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</si>
  <si>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</si>
  <si>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</si>
  <si>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</si>
  <si>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</si>
  <si>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</si>
  <si>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</si>
  <si>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</si>
  <si>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</si>
  <si>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</si>
  <si>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</si>
  <si>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</si>
  <si>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</si>
  <si>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</si>
  <si>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</si>
  <si>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</si>
  <si>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</si>
  <si>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</si>
  <si>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</si>
  <si>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</si>
  <si>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</si>
  <si>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</si>
  <si>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</si>
  <si>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</si>
  <si>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</si>
  <si>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</si>
  <si>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</si>
  <si>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</si>
  <si>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</si>
  <si>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</si>
  <si>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</si>
  <si>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</si>
  <si>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</si>
  <si>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</si>
  <si>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</si>
  <si>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</si>
  <si>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</si>
  <si>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</si>
  <si>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</si>
  <si>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</si>
  <si>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</si>
  <si>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</si>
  <si>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</si>
  <si>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</si>
  <si>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</si>
  <si>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</si>
  <si>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</si>
  <si>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</si>
  <si>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</si>
  <si>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</si>
  <si>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</si>
  <si>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</si>
  <si>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</si>
  <si>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</si>
  <si>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</si>
  <si>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</si>
  <si>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</si>
  <si>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</si>
  <si>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</si>
  <si>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</si>
  <si>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</si>
  <si>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</si>
  <si>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</si>
  <si>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</si>
  <si>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</si>
  <si>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</si>
  <si>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</si>
  <si>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</si>
  <si>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</si>
  <si>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</si>
  <si>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</si>
  <si>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</si>
  <si>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</si>
  <si>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</si>
  <si>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</si>
  <si>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</si>
  <si>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</si>
  <si>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</si>
  <si>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</si>
  <si>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</si>
  <si>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</si>
  <si>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</si>
  <si>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</si>
  <si>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</si>
  <si>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</si>
  <si>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</si>
  <si>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</si>
  <si>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</si>
  <si>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</si>
  <si>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</si>
  <si>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</si>
  <si>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</si>
  <si>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</si>
  <si>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</si>
  <si>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</si>
  <si>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</si>
  <si>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</si>
  <si>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</si>
  <si>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</si>
  <si>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</si>
  <si>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</si>
  <si>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</si>
  <si>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</si>
  <si>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</si>
  <si>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</si>
  <si>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</si>
  <si>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</si>
  <si>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</si>
  <si>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</si>
  <si>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</si>
  <si>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</si>
  <si>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</si>
  <si>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</si>
  <si>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</si>
  <si>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</si>
  <si>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</si>
  <si>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</si>
  <si>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</si>
  <si>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</si>
  <si>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</si>
  <si>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</si>
  <si>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</si>
  <si>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</si>
  <si>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</si>
  <si>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</si>
  <si>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</si>
  <si>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</si>
  <si>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</si>
  <si>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</si>
  <si>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</si>
  <si>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</si>
  <si>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</si>
  <si>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</si>
  <si>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</si>
  <si>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</si>
  <si>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</si>
  <si>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</si>
  <si>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</si>
  <si>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</si>
  <si>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</si>
  <si>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</si>
  <si>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</si>
  <si>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</si>
  <si>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</si>
  <si>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</si>
  <si>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</si>
  <si>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</si>
  <si>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</si>
  <si>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</si>
  <si>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</si>
  <si>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</si>
  <si>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</si>
  <si>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</si>
  <si>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</si>
  <si>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</si>
  <si>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</si>
  <si>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</si>
  <si>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</si>
  <si>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</si>
  <si>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</si>
  <si>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</si>
  <si>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</si>
  <si>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</si>
  <si>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</si>
  <si>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</si>
  <si>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</si>
  <si>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</si>
  <si>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</si>
  <si>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</si>
  <si>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</si>
  <si>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</si>
  <si>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</si>
  <si>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</si>
  <si>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</si>
  <si>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</si>
  <si>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</si>
  <si>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</si>
  <si>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</si>
  <si>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</si>
  <si>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</si>
  <si>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</si>
  <si>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</si>
  <si>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</si>
  <si>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</si>
  <si>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</si>
  <si>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</si>
  <si>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</si>
  <si>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</si>
  <si>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</si>
  <si>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</si>
  <si>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</si>
  <si>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</si>
  <si>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</si>
  <si>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</si>
  <si>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</si>
  <si>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</si>
  <si>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</si>
  <si>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</si>
  <si>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</si>
  <si>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</si>
  <si>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</si>
  <si>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</si>
  <si>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</si>
  <si>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</si>
  <si>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</si>
  <si>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</si>
  <si>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</si>
  <si>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</si>
  <si>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</si>
  <si>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</si>
  <si>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</si>
  <si>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</si>
  <si>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</si>
  <si>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</si>
  <si>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</si>
  <si>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</si>
  <si>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</si>
  <si>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</si>
  <si>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</si>
  <si>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</si>
  <si>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</si>
  <si>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</si>
  <si>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</si>
  <si>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</si>
  <si>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</si>
  <si>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</si>
  <si>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</si>
  <si>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</si>
  <si>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</si>
  <si>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</si>
  <si>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</si>
  <si>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</si>
  <si>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</si>
  <si>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</si>
  <si>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</si>
  <si>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</si>
  <si>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</si>
  <si>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</si>
  <si>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</si>
  <si>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</si>
  <si>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</si>
  <si>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</si>
  <si>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</si>
  <si>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</si>
  <si>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</si>
  <si>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</si>
  <si>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</si>
  <si>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</si>
  <si>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</si>
  <si>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</si>
  <si>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</si>
  <si>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</si>
  <si>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</si>
  <si>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</si>
  <si>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</si>
  <si>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</si>
  <si>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</si>
  <si>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</si>
  <si>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</si>
  <si>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</si>
  <si>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</si>
  <si>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</si>
  <si>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</si>
  <si>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</si>
  <si>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</si>
  <si>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</si>
  <si>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</si>
  <si>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</si>
  <si>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</si>
  <si>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</si>
  <si>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</si>
  <si>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</si>
  <si>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</si>
  <si>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</si>
  <si>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</si>
  <si>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</si>
  <si>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</si>
  <si>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</si>
  <si>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</si>
  <si>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</si>
  <si>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</si>
  <si>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</si>
  <si>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</si>
  <si>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</si>
  <si>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</si>
  <si>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</si>
  <si>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</si>
  <si>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</si>
  <si>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</si>
  <si>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</si>
  <si>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</si>
  <si>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</si>
  <si>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</si>
  <si>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</si>
  <si>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</si>
  <si>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</si>
  <si>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</si>
  <si>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</si>
  <si>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</si>
  <si>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</si>
  <si>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</si>
  <si>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</si>
  <si>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</si>
  <si>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</si>
  <si>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</si>
  <si>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</si>
  <si>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</si>
  <si>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</si>
  <si>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</si>
  <si>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</si>
  <si>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</si>
  <si>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</si>
  <si>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</si>
  <si>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</si>
  <si>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</si>
  <si>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</si>
  <si>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</si>
  <si>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</si>
  <si>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</si>
  <si>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</si>
  <si>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</si>
  <si>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</si>
  <si>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</si>
  <si>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</si>
  <si>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</si>
  <si>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</si>
  <si>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</si>
  <si>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</si>
  <si>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</si>
  <si>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</si>
  <si>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</si>
  <si>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</si>
  <si>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</si>
  <si>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</si>
  <si>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</si>
  <si>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</si>
  <si>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</si>
  <si>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</si>
  <si>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</si>
  <si>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</si>
  <si>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</si>
  <si>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</si>
  <si>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</si>
  <si>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</si>
  <si>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</si>
  <si>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</si>
  <si>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</si>
  <si>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</si>
  <si>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</si>
  <si>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</si>
  <si>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</si>
  <si>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</si>
  <si>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</si>
  <si>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</si>
  <si>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</si>
  <si>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</si>
  <si>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</si>
  <si>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</si>
  <si>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</si>
  <si>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</si>
  <si>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</si>
  <si>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</si>
  <si>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</si>
  <si>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</si>
  <si>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</si>
  <si>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</si>
  <si>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</si>
  <si>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</si>
  <si>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</si>
  <si>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</si>
  <si>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</si>
  <si>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</si>
  <si>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</si>
  <si>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</si>
  <si>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</si>
  <si>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</si>
  <si>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</si>
  <si>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</si>
  <si>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</si>
  <si>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</si>
  <si>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</si>
  <si>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</si>
  <si>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</si>
  <si>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</si>
  <si>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</si>
  <si>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</si>
  <si>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</si>
  <si>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</si>
  <si>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</si>
  <si>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</si>
  <si>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</si>
  <si>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</si>
  <si>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</si>
  <si>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</si>
  <si>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</si>
  <si>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</si>
  <si>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</si>
  <si>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</si>
  <si>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</si>
  <si>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</si>
  <si>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</si>
  <si>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</si>
  <si>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</si>
  <si>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</si>
  <si>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</si>
  <si>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</si>
  <si>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</si>
  <si>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</si>
  <si>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</si>
  <si>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</si>
  <si>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</si>
  <si>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</si>
  <si>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</si>
  <si>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</si>
  <si>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</si>
  <si>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</si>
  <si>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</si>
  <si>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</si>
  <si>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</si>
  <si>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</si>
  <si>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</si>
  <si>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</si>
  <si>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</si>
  <si>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</si>
  <si>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</si>
  <si>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</si>
  <si>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</si>
  <si>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</si>
  <si>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</si>
  <si>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</si>
  <si>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</si>
  <si>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</si>
  <si>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</si>
  <si>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</si>
  <si>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</si>
  <si>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</si>
  <si>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</si>
  <si>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</si>
  <si>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</si>
  <si>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</si>
  <si>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</si>
  <si>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</si>
  <si>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</si>
  <si>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</si>
  <si>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</si>
  <si>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</si>
  <si>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</si>
  <si>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</si>
  <si>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</si>
  <si>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</si>
  <si>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</si>
  <si>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</si>
  <si>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</si>
  <si>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</si>
  <si>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</si>
  <si>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</si>
  <si>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</si>
  <si>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</si>
  <si>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</si>
  <si>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</si>
  <si>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</si>
  <si>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</si>
  <si>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</si>
  <si>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</si>
  <si>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</si>
  <si>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</si>
  <si>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</si>
  <si>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</si>
  <si>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</si>
  <si>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</si>
  <si>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</si>
  <si>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</si>
  <si>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</si>
  <si>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</si>
  <si>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</si>
  <si>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</si>
  <si>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</si>
  <si>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</si>
  <si>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</si>
  <si>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</si>
  <si>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</si>
  <si>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</si>
  <si>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</si>
  <si>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</si>
  <si>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</si>
  <si>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</si>
  <si>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</si>
  <si>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</si>
  <si>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</si>
  <si>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</si>
  <si>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</si>
  <si>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</si>
  <si>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</si>
  <si>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</si>
  <si>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</si>
  <si>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</si>
  <si>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</si>
  <si>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</si>
  <si>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</si>
  <si>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</si>
  <si>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</si>
  <si>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</si>
  <si>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</si>
  <si>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</si>
  <si>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</si>
  <si>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</si>
  <si>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</si>
  <si>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</si>
  <si>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</si>
  <si>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</si>
  <si>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</si>
  <si>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</si>
  <si>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</si>
  <si>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</si>
  <si>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</si>
  <si>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</si>
  <si>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</si>
  <si>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</si>
  <si>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</si>
  <si>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</si>
  <si>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</si>
  <si>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</si>
  <si>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</si>
  <si>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</si>
  <si>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</si>
  <si>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</si>
  <si>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</si>
  <si>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</si>
  <si>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</si>
  <si>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</si>
  <si>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</si>
  <si>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</si>
  <si>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</si>
  <si>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</si>
  <si>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</si>
  <si>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</si>
  <si>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</si>
  <si>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</si>
  <si>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</si>
  <si>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</si>
  <si>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</si>
  <si>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</si>
  <si>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</si>
  <si>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</si>
  <si>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</si>
  <si>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</si>
  <si>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</si>
  <si>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</si>
  <si>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</si>
  <si>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</si>
  <si>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</si>
  <si>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</si>
  <si>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</si>
  <si>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</si>
  <si>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</si>
  <si>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</si>
  <si>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</si>
  <si>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</si>
  <si>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</si>
  <si>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</si>
  <si>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</si>
  <si>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</si>
  <si>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</si>
  <si>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</si>
  <si>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</si>
  <si>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</si>
  <si>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</si>
  <si>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</si>
  <si>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</si>
  <si>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</si>
  <si>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</si>
  <si>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</si>
  <si>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</si>
  <si>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</si>
  <si>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</si>
  <si>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</si>
  <si>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</si>
  <si>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</si>
  <si>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</si>
  <si>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</si>
  <si>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</si>
  <si>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</si>
  <si>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</si>
  <si>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</si>
  <si>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</si>
  <si>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</si>
  <si>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</si>
  <si>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</si>
  <si>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</si>
  <si>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</si>
  <si>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</si>
  <si>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</si>
  <si>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</si>
  <si>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</si>
  <si>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</si>
  <si>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</si>
  <si>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</si>
  <si>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</si>
  <si>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</si>
  <si>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</si>
  <si>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</si>
  <si>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</si>
  <si>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</si>
  <si>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</si>
  <si>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</si>
  <si>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</si>
  <si>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</si>
  <si>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</si>
  <si>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</si>
  <si>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</si>
  <si>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</si>
  <si>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</si>
  <si>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</si>
  <si>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</si>
  <si>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</si>
  <si>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</si>
  <si>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</si>
  <si>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</si>
  <si>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</si>
  <si>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</si>
  <si>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</si>
  <si>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</si>
  <si>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</si>
  <si>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</si>
  <si>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</si>
  <si>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</si>
  <si>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</si>
  <si>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</si>
  <si>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</si>
  <si>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</si>
  <si>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</si>
  <si>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</si>
  <si>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</si>
  <si>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</si>
  <si>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</si>
  <si>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</si>
  <si>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</si>
  <si>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</si>
  <si>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</si>
  <si>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</si>
  <si>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</si>
  <si>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</si>
  <si>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</si>
  <si>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</si>
  <si>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</si>
  <si>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</si>
  <si>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</si>
  <si>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</si>
  <si>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</si>
  <si>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</si>
  <si>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</si>
  <si>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</si>
  <si>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</si>
  <si>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</si>
  <si>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</si>
  <si>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</si>
  <si>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</si>
  <si>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</si>
  <si>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</si>
  <si>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</si>
  <si>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</si>
  <si>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</si>
  <si>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</si>
  <si>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</si>
  <si>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</si>
  <si>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</si>
  <si>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</si>
  <si>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</si>
  <si>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</si>
  <si>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</si>
  <si>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</si>
  <si>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</si>
  <si>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</si>
  <si>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</si>
  <si>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</si>
  <si>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</si>
  <si>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</si>
  <si>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</si>
  <si>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</si>
  <si>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</si>
  <si>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</si>
  <si>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</si>
  <si>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</si>
  <si>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</si>
  <si>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</si>
  <si>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</si>
  <si>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</si>
  <si>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</si>
  <si>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</si>
  <si>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</si>
  <si>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</si>
  <si>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</si>
  <si>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</si>
  <si>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</si>
  <si>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</si>
  <si>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</si>
  <si>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</si>
  <si>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</si>
  <si>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</si>
  <si>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</si>
  <si>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</si>
  <si>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</si>
  <si>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</si>
  <si>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</si>
  <si>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</si>
  <si>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</si>
  <si>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</si>
  <si>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</si>
  <si>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</si>
  <si>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</si>
  <si>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</si>
  <si>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</si>
  <si>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</si>
  <si>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</si>
  <si>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</si>
  <si>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</si>
  <si>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</si>
  <si>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</si>
  <si>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</si>
  <si>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</si>
  <si>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</si>
  <si>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</si>
  <si>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</si>
  <si>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</si>
  <si>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</si>
  <si>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</si>
  <si>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</si>
  <si>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</si>
  <si>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</si>
  <si>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</si>
  <si>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</si>
  <si>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</si>
  <si>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</si>
  <si>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</si>
  <si>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</si>
  <si>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</si>
  <si>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</si>
  <si>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</si>
  <si>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</si>
  <si>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</si>
  <si>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</si>
  <si>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</si>
  <si>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</si>
  <si>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</si>
  <si>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</si>
  <si>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</si>
  <si>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</si>
  <si>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</si>
  <si>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</si>
  <si>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</si>
  <si>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</si>
  <si>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</si>
  <si>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</si>
  <si>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</si>
  <si>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</si>
  <si>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</si>
  <si>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</si>
  <si>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</si>
  <si>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</si>
  <si>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</si>
  <si>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</si>
  <si>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</si>
  <si>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</si>
  <si>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</si>
  <si>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</si>
  <si>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</si>
  <si>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</si>
  <si>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</si>
  <si>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</si>
  <si>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</si>
  <si>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</si>
  <si>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</si>
  <si>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</si>
  <si>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</si>
  <si>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</si>
  <si>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</si>
  <si>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</si>
  <si>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</si>
  <si>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</si>
  <si>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</si>
  <si>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</si>
  <si>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</si>
  <si>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</si>
  <si>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</si>
  <si>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</si>
  <si>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</si>
  <si>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</si>
  <si>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</si>
  <si>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</si>
  <si>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</si>
  <si>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</si>
  <si>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</si>
  <si>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</si>
  <si>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</si>
  <si>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</si>
  <si>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</si>
  <si>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</si>
  <si>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</si>
  <si>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</si>
  <si>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</si>
  <si>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</si>
  <si>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</si>
  <si>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</si>
  <si>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</si>
  <si>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</si>
  <si>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</si>
  <si>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</si>
  <si>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</si>
  <si>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</si>
  <si>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</si>
  <si>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</si>
  <si>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</si>
  <si>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</si>
  <si>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</si>
  <si>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</si>
  <si>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</si>
  <si>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</si>
  <si>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</si>
  <si>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</si>
  <si>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</si>
  <si>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</si>
  <si>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</si>
  <si>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</si>
  <si>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</si>
  <si>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</si>
  <si>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</si>
  <si>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</si>
  <si>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</si>
  <si>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</si>
  <si>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</si>
  <si>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</si>
  <si>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</si>
  <si>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</si>
  <si>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</si>
  <si>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</si>
  <si>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</si>
  <si>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</si>
  <si>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</si>
  <si>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</si>
  <si>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</si>
  <si>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</si>
  <si>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</si>
  <si>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</si>
  <si>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</si>
  <si>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</si>
  <si>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</si>
  <si>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</si>
  <si>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</si>
  <si>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</si>
  <si>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</si>
  <si>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</si>
  <si>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</si>
  <si>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</si>
  <si>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</si>
  <si>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</si>
  <si>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</si>
  <si>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</si>
  <si>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</si>
  <si>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</si>
  <si>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</si>
  <si>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</si>
  <si>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</si>
  <si>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</si>
  <si>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</si>
  <si>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</si>
  <si>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</si>
  <si>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</si>
  <si>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</si>
  <si>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</si>
  <si>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</si>
  <si>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</si>
  <si>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</si>
  <si>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</si>
  <si>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</si>
  <si>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</si>
  <si>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</si>
  <si>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</si>
  <si>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</si>
  <si>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</si>
  <si>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</si>
  <si>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</si>
  <si>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</si>
  <si>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</si>
  <si>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</si>
  <si>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</si>
  <si>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</si>
  <si>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</si>
  <si>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</si>
  <si>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</si>
  <si>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</si>
  <si>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</si>
  <si>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</si>
  <si>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</si>
  <si>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</si>
  <si>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</si>
  <si>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</si>
  <si>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</si>
  <si>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</si>
  <si>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</si>
  <si>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</si>
  <si>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</si>
  <si>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</si>
  <si>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</si>
  <si>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</si>
  <si>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</si>
  <si>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</si>
  <si>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</si>
  <si>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</si>
  <si>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</si>
  <si>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</si>
  <si>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</si>
  <si>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</si>
  <si>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</si>
  <si>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</si>
  <si>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</si>
  <si>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</si>
  <si>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</si>
  <si>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</si>
  <si>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</si>
  <si>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</si>
  <si>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</si>
  <si>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</si>
  <si>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</si>
  <si>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</si>
  <si>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</si>
  <si>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</si>
  <si>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</si>
  <si>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</si>
  <si>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</si>
  <si>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</si>
  <si>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</si>
  <si>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</si>
  <si>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</si>
  <si>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</si>
  <si>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</si>
  <si>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</si>
  <si>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</si>
  <si>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</si>
  <si>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</si>
  <si>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</si>
  <si>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</si>
  <si>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</si>
  <si>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</si>
  <si>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</si>
  <si>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</si>
  <si>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</si>
  <si>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</si>
  <si>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</si>
  <si>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</si>
  <si>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</si>
  <si>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</si>
  <si>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</si>
  <si>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</si>
  <si>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</si>
  <si>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</si>
  <si>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</si>
  <si>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</si>
  <si>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</si>
  <si>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</si>
  <si>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</si>
  <si>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</si>
  <si>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</si>
  <si>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</si>
  <si>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</si>
  <si>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</si>
  <si>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</si>
  <si>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</si>
  <si>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</si>
  <si>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</si>
  <si>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</si>
  <si>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</si>
  <si>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</si>
  <si>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</si>
  <si>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</si>
  <si>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</si>
  <si>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</si>
  <si>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</si>
  <si>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</si>
  <si>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</si>
  <si>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</si>
  <si>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</si>
  <si>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</si>
  <si>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</si>
  <si>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</si>
  <si>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</si>
  <si>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</si>
  <si>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</si>
  <si>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</si>
  <si>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</si>
  <si>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</si>
  <si>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</si>
  <si>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</si>
  <si>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</si>
  <si>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</si>
  <si>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</si>
  <si>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</si>
  <si>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</si>
  <si>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</si>
  <si>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</si>
  <si>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</si>
  <si>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</si>
  <si>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</si>
  <si>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</si>
  <si>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</si>
  <si>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</si>
  <si>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</si>
  <si>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</si>
  <si>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</si>
  <si>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</si>
  <si>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</si>
  <si>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</si>
  <si>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</si>
  <si>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</si>
  <si>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</si>
  <si>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</si>
  <si>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</si>
  <si>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</si>
  <si>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</si>
  <si>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</si>
  <si>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</si>
  <si>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</si>
  <si>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</si>
  <si>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</si>
  <si>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</si>
  <si>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</si>
  <si>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</si>
  <si>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</si>
  <si>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</si>
  <si>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</si>
  <si>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</si>
  <si>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</si>
  <si>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</si>
  <si>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</si>
  <si>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</si>
  <si>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</si>
  <si>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</si>
  <si>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</si>
  <si>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</si>
  <si>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</si>
  <si>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</si>
  <si>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</si>
  <si>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</si>
  <si>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</si>
  <si>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</si>
  <si>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</si>
  <si>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</si>
  <si>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</si>
  <si>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</si>
  <si>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</si>
  <si>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</si>
  <si>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</si>
  <si>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</si>
  <si>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</si>
  <si>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</si>
  <si>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</si>
  <si>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</si>
  <si>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</si>
  <si>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</si>
  <si>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</si>
  <si>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</si>
  <si>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</si>
  <si>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</si>
  <si>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</si>
  <si>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</si>
  <si>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</si>
  <si>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</si>
  <si>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</si>
  <si>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</si>
  <si>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</si>
  <si>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</si>
  <si>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</si>
  <si>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</si>
  <si>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</si>
  <si>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</si>
  <si>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</si>
  <si>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</si>
  <si>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</si>
  <si>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</si>
  <si>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</si>
  <si>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</si>
  <si>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</si>
  <si>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</si>
  <si>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</si>
  <si>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</si>
  <si>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</si>
  <si>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</si>
  <si>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</si>
  <si>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</si>
  <si>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</si>
  <si>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</si>
  <si>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</si>
  <si>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</si>
  <si>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</si>
  <si>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</si>
  <si>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</si>
  <si>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</si>
  <si>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</si>
  <si>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</si>
  <si>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</si>
  <si>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</si>
  <si>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</si>
  <si>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</si>
  <si>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</si>
  <si>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</si>
  <si>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</si>
  <si>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</si>
  <si>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</si>
  <si>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</si>
  <si>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</si>
  <si>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</si>
  <si>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</si>
  <si>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</si>
  <si>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</si>
  <si>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</si>
  <si>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</si>
  <si>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</si>
  <si>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</si>
  <si>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</si>
  <si>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</si>
  <si>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</si>
  <si>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</si>
  <si>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</si>
  <si>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</si>
  <si>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</si>
  <si>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</si>
  <si>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</si>
  <si>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</si>
  <si>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</si>
  <si>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</si>
  <si>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</si>
  <si>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</si>
  <si>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</si>
  <si>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</si>
  <si>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</si>
  <si>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</si>
  <si>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</si>
  <si>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</si>
  <si>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</si>
  <si>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</si>
  <si>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</si>
  <si>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</si>
  <si>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</si>
  <si>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</si>
  <si>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</si>
  <si>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</si>
  <si>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</si>
  <si>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</si>
  <si>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</si>
  <si>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</si>
  <si>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</si>
  <si>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</si>
  <si>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</si>
  <si>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</si>
  <si>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</si>
  <si>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</si>
  <si>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</si>
  <si>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</si>
  <si>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</si>
  <si>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</si>
  <si>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</si>
  <si>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</si>
  <si>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</si>
  <si>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</si>
  <si>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</si>
  <si>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</si>
  <si>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</si>
  <si>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</si>
  <si>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</si>
  <si>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</si>
  <si>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</si>
  <si>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</si>
  <si>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</si>
  <si>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</si>
  <si>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</si>
  <si>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</si>
  <si>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</si>
  <si>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</si>
  <si>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</si>
  <si>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</si>
  <si>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</si>
  <si>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</si>
  <si>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</si>
  <si>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</si>
  <si>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</si>
  <si>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</si>
  <si>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</si>
  <si>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</si>
  <si>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</si>
  <si>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</si>
  <si>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</si>
  <si>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</si>
  <si>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</si>
  <si>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</si>
  <si>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</si>
  <si>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</si>
  <si>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</si>
  <si>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</si>
  <si>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</si>
  <si>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</si>
  <si>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</si>
  <si>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</si>
  <si>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</si>
  <si>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</si>
  <si>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</si>
  <si>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</si>
  <si>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</si>
  <si>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</si>
  <si>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</si>
  <si>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</si>
  <si>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</si>
  <si>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</si>
  <si>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</si>
  <si>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</si>
  <si>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</si>
  <si>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</si>
  <si>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</si>
  <si>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</si>
  <si>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</si>
  <si>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</si>
  <si>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</si>
  <si>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</si>
  <si>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</si>
  <si>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</si>
  <si>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</si>
  <si>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</si>
  <si>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</si>
  <si>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</si>
  <si>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</si>
  <si>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</si>
  <si>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</si>
  <si>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</si>
  <si>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</si>
  <si>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</si>
  <si>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</si>
  <si>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</si>
  <si>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</si>
  <si>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</si>
  <si>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</si>
  <si>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</si>
  <si>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</si>
  <si>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</si>
  <si>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</si>
  <si>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</si>
  <si>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</si>
  <si>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</si>
  <si>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</si>
  <si>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</si>
  <si>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</si>
  <si>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</si>
  <si>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</si>
  <si>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</si>
  <si>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</si>
  <si>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</si>
  <si>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</si>
  <si>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</si>
  <si>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</si>
  <si>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</si>
  <si>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</si>
  <si>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</si>
  <si>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</si>
  <si>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</si>
  <si>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</si>
  <si>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</si>
  <si>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</si>
  <si>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</si>
  <si>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</si>
  <si>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</si>
  <si>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</si>
  <si>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</si>
  <si>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</si>
  <si>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</si>
  <si>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</si>
  <si>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</si>
  <si>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</si>
  <si>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</si>
  <si>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</si>
  <si>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</si>
  <si>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</si>
  <si>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</si>
  <si>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</si>
  <si>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</si>
  <si>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</si>
  <si>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</si>
  <si>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</si>
  <si>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</si>
  <si>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</si>
  <si>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</si>
  <si>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</si>
  <si>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</si>
  <si>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</si>
  <si>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</si>
  <si>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</si>
  <si>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</si>
  <si>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</si>
  <si>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</si>
  <si>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</si>
  <si>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</si>
  <si>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</si>
  <si>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</si>
  <si>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</si>
  <si>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</si>
  <si>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</si>
  <si>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</si>
  <si>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</si>
  <si>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</si>
  <si>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</si>
  <si>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</si>
  <si>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</si>
  <si>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</si>
  <si>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</si>
  <si>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</si>
  <si>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</si>
  <si>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</si>
  <si>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</si>
  <si>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</si>
  <si>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</si>
  <si>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</si>
  <si>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</si>
  <si>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</si>
  <si>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</si>
  <si>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</si>
  <si>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</si>
  <si>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</si>
  <si>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</si>
  <si>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</si>
  <si>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</si>
  <si>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</si>
  <si>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</si>
  <si>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</si>
  <si>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</si>
  <si>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</si>
  <si>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</si>
  <si>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</si>
  <si>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</si>
  <si>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</si>
  <si>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</si>
  <si>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</si>
  <si>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</si>
  <si>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</si>
  <si>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</si>
  <si>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</si>
  <si>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</si>
  <si>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</si>
  <si>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</si>
  <si>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</si>
  <si>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</si>
  <si>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</si>
  <si>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</si>
  <si>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</si>
  <si>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</si>
  <si>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</si>
  <si>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</si>
  <si>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</si>
  <si>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</si>
  <si>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</si>
  <si>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</si>
  <si>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</si>
  <si>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</si>
  <si>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</si>
  <si>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</si>
  <si>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</si>
  <si>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</si>
  <si>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</si>
  <si>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</si>
  <si>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</si>
  <si>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</si>
  <si>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</si>
  <si>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</si>
  <si>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</si>
  <si>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</si>
  <si>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</si>
  <si>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</si>
  <si>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</si>
  <si>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</si>
  <si>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</si>
  <si>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</si>
  <si>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</si>
  <si>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</si>
  <si>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</si>
  <si>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</si>
  <si>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</si>
  <si>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</si>
  <si>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</si>
  <si>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</si>
  <si>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</si>
  <si>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</si>
  <si>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</si>
  <si>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</si>
  <si>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</si>
  <si>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</si>
  <si>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</si>
  <si>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</si>
  <si>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</si>
  <si>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</si>
  <si>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</si>
  <si>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</si>
  <si>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</si>
  <si>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</si>
  <si>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</si>
  <si>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</si>
  <si>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</si>
  <si>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</si>
  <si>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</si>
  <si>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</si>
  <si>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</si>
  <si>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</si>
  <si>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</si>
  <si>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</si>
  <si>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</si>
  <si>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</si>
  <si>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</si>
  <si>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</si>
  <si>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</si>
  <si>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</si>
  <si>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</si>
  <si>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</si>
  <si>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</si>
  <si>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</si>
  <si>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</si>
  <si>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</si>
  <si>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</si>
  <si>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</si>
  <si>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</si>
  <si>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</si>
  <si>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</si>
  <si>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</si>
  <si>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</si>
  <si>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</si>
  <si>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</si>
  <si>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</si>
  <si>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</si>
  <si>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</si>
  <si>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</si>
  <si>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</si>
  <si>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</si>
  <si>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</si>
  <si>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</si>
  <si>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</si>
  <si>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</si>
  <si>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</si>
  <si>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</si>
  <si>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</si>
  <si>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</si>
  <si>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</si>
  <si>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</si>
  <si>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</si>
  <si>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</si>
  <si>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</si>
  <si>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</si>
  <si>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</si>
  <si>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</si>
  <si>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</si>
  <si>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</si>
  <si>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</si>
  <si>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</si>
  <si>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</si>
  <si>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</si>
  <si>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</si>
  <si>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</si>
  <si>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</si>
  <si>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</si>
  <si>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</si>
  <si>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</si>
  <si>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</si>
  <si>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</si>
  <si>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</si>
  <si>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</si>
  <si>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</si>
  <si>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</si>
  <si>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</si>
  <si>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</si>
  <si>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</si>
  <si>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</si>
  <si>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</si>
  <si>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</si>
  <si>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</si>
  <si>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</si>
  <si>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</si>
  <si>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</si>
  <si>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</si>
  <si>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</si>
  <si>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</si>
  <si>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</si>
  <si>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</si>
  <si>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</si>
  <si>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</si>
  <si>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</si>
  <si>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</si>
  <si>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</si>
  <si>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</si>
  <si>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</si>
  <si>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</si>
  <si>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</si>
  <si>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</si>
  <si>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</si>
  <si>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</si>
  <si>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</si>
  <si>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</si>
  <si>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</si>
  <si>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</si>
  <si>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</si>
  <si>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</si>
  <si>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</si>
  <si>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</si>
  <si>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</si>
  <si>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</si>
  <si>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</si>
  <si>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</si>
  <si>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</si>
  <si>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</si>
  <si>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</si>
  <si>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</si>
  <si>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</si>
  <si>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</si>
  <si>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</si>
  <si>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</si>
  <si>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</si>
  <si>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</si>
  <si>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</si>
  <si>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</si>
  <si>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</si>
  <si>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</si>
  <si>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</si>
  <si>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</si>
  <si>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</si>
  <si>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</si>
  <si>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</si>
  <si>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</si>
  <si>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</si>
  <si>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</si>
  <si>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</si>
  <si>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</si>
  <si>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</si>
  <si>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</si>
  <si>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</si>
  <si>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</si>
  <si>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</si>
  <si>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</si>
  <si>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</si>
  <si>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</si>
  <si>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</si>
  <si>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</si>
  <si>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</si>
  <si>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</si>
  <si>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</si>
  <si>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</si>
  <si>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</si>
  <si>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</si>
  <si>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</si>
  <si>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</si>
  <si>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</si>
  <si>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</si>
  <si>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</si>
  <si>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</si>
  <si>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</si>
  <si>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</si>
  <si>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</si>
  <si>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</si>
  <si>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</si>
  <si>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</si>
  <si>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</si>
  <si>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</si>
  <si>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</si>
  <si>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</si>
  <si>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</si>
  <si>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</si>
  <si>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</si>
  <si>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</si>
  <si>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</si>
  <si>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</si>
  <si>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</si>
  <si>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</si>
  <si>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</si>
  <si>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</si>
  <si>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</si>
  <si>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</si>
  <si>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</si>
  <si>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</si>
  <si>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</si>
  <si>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</si>
  <si>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</si>
  <si>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</si>
  <si>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</si>
  <si>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</si>
  <si>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</si>
  <si>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</si>
  <si>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</si>
  <si>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</si>
  <si>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</si>
  <si>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</si>
  <si>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</si>
  <si>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</si>
  <si>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</si>
  <si>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</si>
  <si>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</si>
  <si>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</si>
  <si>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</si>
  <si>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</si>
  <si>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</si>
  <si>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</si>
  <si>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</si>
  <si>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</si>
  <si>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</si>
  <si>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</si>
  <si>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</si>
  <si>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</si>
  <si>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</si>
  <si>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</si>
  <si>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</si>
  <si>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</si>
  <si>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</si>
  <si>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</si>
  <si>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</si>
  <si>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</si>
  <si>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</si>
  <si>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</si>
  <si>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</si>
  <si>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</si>
  <si>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</si>
  <si>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</si>
  <si>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</si>
  <si>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</si>
  <si>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</si>
  <si>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</si>
  <si>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</si>
  <si>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</si>
  <si>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</si>
  <si>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</si>
  <si>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</si>
  <si>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</si>
  <si>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</si>
  <si>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</si>
  <si>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</si>
  <si>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</si>
  <si>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</si>
  <si>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</si>
  <si>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</si>
  <si>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</si>
  <si>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</si>
  <si>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</si>
  <si>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</si>
  <si>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</si>
  <si>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</si>
  <si>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</si>
  <si>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</si>
  <si>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</si>
  <si>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</si>
  <si>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</si>
  <si>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</si>
  <si>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</si>
  <si>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</si>
  <si>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</si>
  <si>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</si>
  <si>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</si>
  <si>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</si>
  <si>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</si>
  <si>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</si>
  <si>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</si>
  <si>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</si>
  <si>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</si>
  <si>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</si>
  <si>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</si>
  <si>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</si>
  <si>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</si>
  <si>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</si>
  <si>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</si>
  <si>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</si>
  <si>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</si>
  <si>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</si>
  <si>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</si>
  <si>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</si>
  <si>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</si>
  <si>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</si>
  <si>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</si>
  <si>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</si>
  <si>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</si>
  <si>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</si>
  <si>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</si>
  <si>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</si>
  <si>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</si>
  <si>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</si>
  <si>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</si>
  <si>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</si>
  <si>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</si>
  <si>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</si>
  <si>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</si>
  <si>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</si>
  <si>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</si>
  <si>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</si>
  <si>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</si>
  <si>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</si>
  <si>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</si>
  <si>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</si>
  <si>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</si>
  <si>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</si>
  <si>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</si>
  <si>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</si>
  <si>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</si>
  <si>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</si>
  <si>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</si>
  <si>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</si>
  <si>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</si>
  <si>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</si>
  <si>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</si>
  <si>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</si>
  <si>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</si>
  <si>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</si>
  <si>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</si>
  <si>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</si>
  <si>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</si>
  <si>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</si>
  <si>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</si>
  <si>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</si>
  <si>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</si>
  <si>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</si>
  <si>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</si>
  <si>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</si>
  <si>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</si>
  <si>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</si>
  <si>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</si>
  <si>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</si>
  <si>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</si>
  <si>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</si>
  <si>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</si>
  <si>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</si>
  <si>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</si>
  <si>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</si>
  <si>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</si>
  <si>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</si>
  <si>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</si>
  <si>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</si>
  <si>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</si>
  <si>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</si>
  <si>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</si>
  <si>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</si>
  <si>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</si>
  <si>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</si>
  <si>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</si>
  <si>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</si>
  <si>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</si>
  <si>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</si>
  <si>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</si>
  <si>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</si>
  <si>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</si>
  <si>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</si>
  <si>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</si>
  <si>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</si>
  <si>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</si>
  <si>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</si>
  <si>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</si>
  <si>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</si>
  <si>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</si>
  <si>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</si>
  <si>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</si>
  <si>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</si>
  <si>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</si>
  <si>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</si>
  <si>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</si>
  <si>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</si>
  <si>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</si>
  <si>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</si>
  <si>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</si>
  <si>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</si>
  <si>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</si>
  <si>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</si>
  <si>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</si>
  <si>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</si>
  <si>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</si>
  <si>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</si>
  <si>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</si>
  <si>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</si>
  <si>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</si>
  <si>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</si>
  <si>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</si>
  <si>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</si>
  <si>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</si>
  <si>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</si>
  <si>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</si>
  <si>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</si>
  <si>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</si>
  <si>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</si>
  <si>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</si>
  <si>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</si>
  <si>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</si>
  <si>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</si>
  <si>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</si>
  <si>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</si>
  <si>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</si>
  <si>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</si>
  <si>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</si>
  <si>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</si>
  <si>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</si>
  <si>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</si>
  <si>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</si>
  <si>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</si>
  <si>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</si>
  <si>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</si>
  <si>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</si>
  <si>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</si>
  <si>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</si>
  <si>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</si>
  <si>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</si>
  <si>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</si>
  <si>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</si>
  <si>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</si>
  <si>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</si>
  <si>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</si>
  <si>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</si>
  <si>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</si>
  <si>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</si>
  <si>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</si>
  <si>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</si>
  <si>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</si>
  <si>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</si>
  <si>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</si>
  <si>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</si>
  <si>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</si>
  <si>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</si>
  <si>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</si>
  <si>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</si>
  <si>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</si>
  <si>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</si>
  <si>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</si>
  <si>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</si>
  <si>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</si>
  <si>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</si>
  <si>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</si>
  <si>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</si>
  <si>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</si>
  <si>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</si>
  <si>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</si>
  <si>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</si>
  <si>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</si>
  <si>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</si>
  <si>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</si>
  <si>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</si>
  <si>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</si>
  <si>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</si>
  <si>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</si>
  <si>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</si>
  <si>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</si>
  <si>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</si>
  <si>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</si>
  <si>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</si>
  <si>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</si>
  <si>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</si>
  <si>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</si>
  <si>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</si>
  <si>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</si>
  <si>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</si>
  <si>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</si>
  <si>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</si>
  <si>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</si>
  <si>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</si>
  <si>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</si>
  <si>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</si>
  <si>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</si>
  <si>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</si>
  <si>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</si>
  <si>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</si>
  <si>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</si>
  <si>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</si>
  <si>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</si>
  <si>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</si>
  <si>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</si>
  <si>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</si>
  <si>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</si>
  <si>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</si>
  <si>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</si>
  <si>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</si>
  <si>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</si>
  <si>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</si>
  <si>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</si>
  <si>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</si>
  <si>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</si>
  <si>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</si>
  <si>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</si>
  <si>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</si>
  <si>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</si>
  <si>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</si>
  <si>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</si>
  <si>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</si>
  <si>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</si>
  <si>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</si>
  <si>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</si>
  <si>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</si>
  <si>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</si>
  <si>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</si>
  <si>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</si>
  <si>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</si>
  <si>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</si>
  <si>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</si>
  <si>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</si>
  <si>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</si>
  <si>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</si>
  <si>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</si>
  <si>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</si>
  <si>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</si>
  <si>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</si>
  <si>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</si>
  <si>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</si>
  <si>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</si>
  <si>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</si>
  <si>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</si>
  <si>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</si>
  <si>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</si>
  <si>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</si>
  <si>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</si>
  <si>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</si>
  <si>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</si>
  <si>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</si>
  <si>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</si>
  <si>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</si>
  <si>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</si>
  <si>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</si>
  <si>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</si>
  <si>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</si>
  <si>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</si>
  <si>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</si>
  <si>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</si>
  <si>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</si>
  <si>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</si>
  <si>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</si>
  <si>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</si>
  <si>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</si>
  <si>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</si>
  <si>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</si>
  <si>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</si>
  <si>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</si>
  <si>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</si>
  <si>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</si>
  <si>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</si>
  <si>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</si>
  <si>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</si>
  <si>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</si>
  <si>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</si>
  <si>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</si>
  <si>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</si>
  <si>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</si>
  <si>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</si>
  <si>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</si>
  <si>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</si>
  <si>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</si>
  <si>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</si>
  <si>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</si>
  <si>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</si>
  <si>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</si>
  <si>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</si>
  <si>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</si>
  <si>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</si>
  <si>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</si>
  <si>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</si>
  <si>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</si>
  <si>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</si>
  <si>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</si>
  <si>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</si>
  <si>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</si>
  <si>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</si>
  <si>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</si>
  <si>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</si>
  <si>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</si>
  <si>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</si>
  <si>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</si>
  <si>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</si>
  <si>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</si>
  <si>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</si>
  <si>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</si>
  <si>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</si>
  <si>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</si>
  <si>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</si>
  <si>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</si>
  <si>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</si>
  <si>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</si>
  <si>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</si>
  <si>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</si>
  <si>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</si>
  <si>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</si>
  <si>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</si>
  <si>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</si>
  <si>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</si>
  <si>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</si>
  <si>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</si>
  <si>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</si>
  <si>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</si>
  <si>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</si>
  <si>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</si>
  <si>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</si>
  <si>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</si>
  <si>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</si>
  <si>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</si>
  <si>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</si>
  <si>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</si>
  <si>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</si>
  <si>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</si>
  <si>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</si>
  <si>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</si>
  <si>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</si>
  <si>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</si>
  <si>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</si>
  <si>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</si>
  <si>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</si>
  <si>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</si>
  <si>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</si>
  <si>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</si>
  <si>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</si>
  <si>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</si>
  <si>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</si>
  <si>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</si>
  <si>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</si>
  <si>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</si>
  <si>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</si>
  <si>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</si>
  <si>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</si>
  <si>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</si>
  <si>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</si>
  <si>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</si>
  <si>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</si>
  <si>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</si>
  <si>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</si>
  <si>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</si>
  <si>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</si>
  <si>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</si>
  <si>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</si>
  <si>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</si>
  <si>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</si>
  <si>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</si>
  <si>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</si>
  <si>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</si>
  <si>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</si>
  <si>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</si>
  <si>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</si>
  <si>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</si>
  <si>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</si>
  <si>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</si>
  <si>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</si>
  <si>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</si>
  <si>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</si>
  <si>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</si>
  <si>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</si>
  <si>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</si>
  <si>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</si>
  <si>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</si>
  <si>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</si>
  <si>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</si>
  <si>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</si>
  <si>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</si>
  <si>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</si>
  <si>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</si>
  <si>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</si>
  <si>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</si>
  <si>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</si>
  <si>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</si>
  <si>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</si>
  <si>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</si>
  <si>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</si>
  <si>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</si>
  <si>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</si>
  <si>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</si>
  <si>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</si>
  <si>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</si>
  <si>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</si>
  <si>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</si>
  <si>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</si>
  <si>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</si>
  <si>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</si>
  <si>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</si>
  <si>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</si>
  <si>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</si>
  <si>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</si>
  <si>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</si>
  <si>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</si>
  <si>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</si>
  <si>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</si>
  <si>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</si>
  <si>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</si>
  <si>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</si>
  <si>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</si>
  <si>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</si>
  <si>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</si>
  <si>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</si>
  <si>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</si>
  <si>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</si>
  <si>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</si>
  <si>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</si>
  <si>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</si>
  <si>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</si>
  <si>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</si>
  <si>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</si>
  <si>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</si>
  <si>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</si>
  <si>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</si>
  <si>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</si>
  <si>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</si>
  <si>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</si>
  <si>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</si>
  <si>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</si>
  <si>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</si>
  <si>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</si>
  <si>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</si>
  <si>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</si>
  <si>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</si>
  <si>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</si>
  <si>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</si>
  <si>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</si>
  <si>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</si>
  <si>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</si>
  <si>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</si>
  <si>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</si>
  <si>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</si>
  <si>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</si>
  <si>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</si>
  <si>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</si>
  <si>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</si>
  <si>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</si>
  <si>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</si>
  <si>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</si>
  <si>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</si>
  <si>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</si>
  <si>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</si>
  <si>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</si>
  <si>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</si>
  <si>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</si>
  <si>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</si>
  <si>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</si>
  <si>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</si>
  <si>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</si>
  <si>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</si>
  <si>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</si>
  <si>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</si>
  <si>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</si>
  <si>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</si>
  <si>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</si>
  <si>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</si>
  <si>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</si>
  <si>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</si>
  <si>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</si>
  <si>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</si>
  <si>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</si>
  <si>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</si>
  <si>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</si>
  <si>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</si>
  <si>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</si>
  <si>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</si>
  <si>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</si>
  <si>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</si>
  <si>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</si>
  <si>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</si>
  <si>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</si>
  <si>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</si>
  <si>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</si>
  <si>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</si>
  <si>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</si>
  <si>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</si>
  <si>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</si>
  <si>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</si>
  <si>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</si>
  <si>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</si>
  <si>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</si>
  <si>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</si>
  <si>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</si>
  <si>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</si>
  <si>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</si>
  <si>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</si>
  <si>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</si>
  <si>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</si>
  <si>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</si>
  <si>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</si>
  <si>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</si>
  <si>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</si>
  <si>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</si>
  <si>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</si>
  <si>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</si>
  <si>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</si>
  <si>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</si>
  <si>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</si>
  <si>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</si>
  <si>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</si>
  <si>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</si>
  <si>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</si>
  <si>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</si>
  <si>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</si>
  <si>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</si>
  <si>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</si>
  <si>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</si>
  <si>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</si>
  <si>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</si>
  <si>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</si>
  <si>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</si>
  <si>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</si>
  <si>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</si>
  <si>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</si>
  <si>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</si>
  <si>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</si>
  <si>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</si>
  <si>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</si>
  <si>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</si>
  <si>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</si>
  <si>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</si>
  <si>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</si>
  <si>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</si>
  <si>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</si>
  <si>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</si>
  <si>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</si>
  <si>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</si>
  <si>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</si>
  <si>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</si>
  <si>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</si>
  <si>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</si>
  <si>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</si>
  <si>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</si>
  <si>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</si>
  <si>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</si>
  <si>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</si>
  <si>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</si>
  <si>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</si>
  <si>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</si>
  <si>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</si>
  <si>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</si>
  <si>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</si>
  <si>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</si>
  <si>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</si>
  <si>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</si>
  <si>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</si>
  <si>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</si>
  <si>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</si>
  <si>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</si>
  <si>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</si>
  <si>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</si>
  <si>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</si>
  <si>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</si>
  <si>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</si>
  <si>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</si>
  <si>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</si>
  <si>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</si>
  <si>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</si>
  <si>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</si>
  <si>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</si>
  <si>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</si>
  <si>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</si>
  <si>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</si>
  <si>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</si>
  <si>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</si>
  <si>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</si>
  <si>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</si>
  <si>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</si>
  <si>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</si>
  <si>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</si>
  <si>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</si>
  <si>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</si>
  <si>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</si>
  <si>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</si>
  <si>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</si>
  <si>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</si>
  <si>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</si>
  <si>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</si>
  <si>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</si>
  <si>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</si>
  <si>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</si>
  <si>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</si>
  <si>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</si>
  <si>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</si>
  <si>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</si>
  <si>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</si>
  <si>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</si>
  <si>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</si>
  <si>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</si>
  <si>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</si>
  <si>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</si>
  <si>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</si>
  <si>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</si>
  <si>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</si>
  <si>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</si>
  <si>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</si>
  <si>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</si>
  <si>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</si>
  <si>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</si>
  <si>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</si>
  <si>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</si>
  <si>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</si>
  <si>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</si>
  <si>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</si>
  <si>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</si>
  <si>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</si>
  <si>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</si>
  <si>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</si>
  <si>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</si>
  <si>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</si>
  <si>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</si>
  <si>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</si>
  <si>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</si>
  <si>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</si>
  <si>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</si>
  <si>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</si>
  <si>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</si>
  <si>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</si>
  <si>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</si>
  <si>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</si>
  <si>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</si>
  <si>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</si>
  <si>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</si>
  <si>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</si>
  <si>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</si>
  <si>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</si>
  <si>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</si>
  <si>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</si>
  <si>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</si>
  <si>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</si>
  <si>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</si>
  <si>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</si>
  <si>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</si>
  <si>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</si>
  <si>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</si>
  <si>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</si>
  <si>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</si>
  <si>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</si>
  <si>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</si>
  <si>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</si>
  <si>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</si>
  <si>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</si>
  <si>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</si>
  <si>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</si>
  <si>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</si>
  <si>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</si>
  <si>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</si>
  <si>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</si>
  <si>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</si>
  <si>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</si>
  <si>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</si>
  <si>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</si>
  <si>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</si>
  <si>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</si>
  <si>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</si>
  <si>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</si>
  <si>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</si>
  <si>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</si>
  <si>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</si>
  <si>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</si>
  <si>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</si>
  <si>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</si>
  <si>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</si>
  <si>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</si>
  <si>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</si>
  <si>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</si>
  <si>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</si>
  <si>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</si>
  <si>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</si>
  <si>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</si>
  <si>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</si>
  <si>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</si>
  <si>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</si>
  <si>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</si>
  <si>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</si>
  <si>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</si>
  <si>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</si>
  <si>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</si>
  <si>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</si>
  <si>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</si>
  <si>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</si>
  <si>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</si>
  <si>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</si>
  <si>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</si>
  <si>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</si>
  <si>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</si>
  <si>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</si>
  <si>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</si>
  <si>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</si>
  <si>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</si>
  <si>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</si>
  <si>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</si>
  <si>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</si>
  <si>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</si>
  <si>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</si>
  <si>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</si>
  <si>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</si>
  <si>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</si>
  <si>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</si>
  <si>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</si>
  <si>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</si>
  <si>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</si>
  <si>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</si>
  <si>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</si>
  <si>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</si>
  <si>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</si>
  <si>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</si>
  <si>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</si>
  <si>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</si>
  <si>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</si>
  <si>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</si>
  <si>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</si>
  <si>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</si>
  <si>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</si>
  <si>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</si>
  <si>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</si>
  <si>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</si>
  <si>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</si>
  <si>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</si>
  <si>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</si>
  <si>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</si>
  <si>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</si>
  <si>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</si>
  <si>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</si>
  <si>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</si>
  <si>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</si>
  <si>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</si>
  <si>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</si>
  <si>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</si>
  <si>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</si>
  <si>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</si>
  <si>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</si>
  <si>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</si>
  <si>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</si>
  <si>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</si>
  <si>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</si>
  <si>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</si>
  <si>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</si>
  <si>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</si>
  <si>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</si>
  <si>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</si>
  <si>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</si>
  <si>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</si>
  <si>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</si>
  <si>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</si>
  <si>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</si>
  <si>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</si>
  <si>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</si>
  <si>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</si>
  <si>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</si>
  <si>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</si>
  <si>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</si>
  <si>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</si>
  <si>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</si>
  <si>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</si>
  <si>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</si>
  <si>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</si>
  <si>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</si>
  <si>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</si>
  <si>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</si>
  <si>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</si>
  <si>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</si>
  <si>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</si>
  <si>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</si>
  <si>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</si>
  <si>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</si>
  <si>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</si>
  <si>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</si>
  <si>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</si>
  <si>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</si>
  <si>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</si>
  <si>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</si>
  <si>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</si>
  <si>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</si>
  <si>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</si>
  <si>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</si>
  <si>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</si>
  <si>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</si>
  <si>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</si>
  <si>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</si>
  <si>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</si>
  <si>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</si>
  <si>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</si>
  <si>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</si>
  <si>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</si>
  <si>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</si>
  <si>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</si>
  <si>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</si>
  <si>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</si>
  <si>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</si>
  <si>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</si>
  <si>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</si>
  <si>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</si>
  <si>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</si>
  <si>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</si>
  <si>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</si>
  <si>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</si>
  <si>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</si>
  <si>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</si>
  <si>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</si>
  <si>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</si>
  <si>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</si>
  <si>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</si>
  <si>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</si>
  <si>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</si>
  <si>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</si>
  <si>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</si>
  <si>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</si>
  <si>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</si>
  <si>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</si>
  <si>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</si>
  <si>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</si>
  <si>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</si>
  <si>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</si>
  <si>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</si>
  <si>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</si>
  <si>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</si>
  <si>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</si>
  <si>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</si>
  <si>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</si>
  <si>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</si>
  <si>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</si>
  <si>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</si>
  <si>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</si>
  <si>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</si>
  <si>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</si>
  <si>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</si>
  <si>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</si>
  <si>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</si>
  <si>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</si>
  <si>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</si>
  <si>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</si>
  <si>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</si>
  <si>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</si>
  <si>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</si>
  <si>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</si>
  <si>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</si>
  <si>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</si>
  <si>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</si>
  <si>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</si>
  <si>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</si>
  <si>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</si>
  <si>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</si>
  <si>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</si>
  <si>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</si>
  <si>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</si>
  <si>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</si>
  <si>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</si>
  <si>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</si>
  <si>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</si>
  <si>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</si>
  <si>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</si>
  <si>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</si>
  <si>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</si>
  <si>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</si>
  <si>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</si>
  <si>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</si>
  <si>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</si>
  <si>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</si>
  <si>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</si>
  <si>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</si>
  <si>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</si>
  <si>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</si>
  <si>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</si>
  <si>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</si>
  <si>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</si>
  <si>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</si>
  <si>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</si>
  <si>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</si>
  <si>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</si>
  <si>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</si>
  <si>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</si>
  <si>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</si>
  <si>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</si>
  <si>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</si>
  <si>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</si>
  <si>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</si>
  <si>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</si>
  <si>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</si>
  <si>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</si>
  <si>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</si>
  <si>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</si>
  <si>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</si>
  <si>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</si>
  <si>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</si>
  <si>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</si>
  <si>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</si>
  <si>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</si>
  <si>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</si>
  <si>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</si>
  <si>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</si>
  <si>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</si>
  <si>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</si>
  <si>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</si>
  <si>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</si>
  <si>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</si>
  <si>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</si>
  <si>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</si>
  <si>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</si>
  <si>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</si>
  <si>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</si>
  <si>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</si>
  <si>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</si>
  <si>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</si>
  <si>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</si>
  <si>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</si>
  <si>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</si>
  <si>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</si>
  <si>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</si>
  <si>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</si>
  <si>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</si>
  <si>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</si>
  <si>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</si>
  <si>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</si>
  <si>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</si>
  <si>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</si>
  <si>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</si>
  <si>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</si>
  <si>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</si>
  <si>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</si>
  <si>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</si>
  <si>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</si>
  <si>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</si>
  <si>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</si>
  <si>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</si>
  <si>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</si>
  <si>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</si>
  <si>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</si>
  <si>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</si>
  <si>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</si>
  <si>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</si>
  <si>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</si>
  <si>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</si>
  <si>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</si>
  <si>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</si>
  <si>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</si>
  <si>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</si>
  <si>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</si>
  <si>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</si>
  <si>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</si>
  <si>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</si>
  <si>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</si>
  <si>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</si>
  <si>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</si>
  <si>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</si>
  <si>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</si>
  <si>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</si>
  <si>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</si>
  <si>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</si>
  <si>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</si>
  <si>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</si>
  <si>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</si>
  <si>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</si>
  <si>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</si>
  <si>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</si>
  <si>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</si>
  <si>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</si>
  <si>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</si>
  <si>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</si>
  <si>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</si>
  <si>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</si>
  <si>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</si>
  <si>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</si>
  <si>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</si>
  <si>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</si>
  <si>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</si>
  <si>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</si>
  <si>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</si>
  <si>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</si>
  <si>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</si>
  <si>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</si>
  <si>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</si>
  <si>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</si>
  <si>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</si>
  <si>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</si>
  <si>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</si>
  <si>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</si>
  <si>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</si>
  <si>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</si>
  <si>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</si>
  <si>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</si>
  <si>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</si>
  <si>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</si>
  <si>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</si>
  <si>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</si>
  <si>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</si>
  <si>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</si>
  <si>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</si>
  <si>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</si>
  <si>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</si>
  <si>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</si>
  <si>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</si>
  <si>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</si>
  <si>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</si>
  <si>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</si>
  <si>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</si>
  <si>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</si>
  <si>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</si>
  <si>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</si>
  <si>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</si>
  <si>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</si>
  <si>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</si>
  <si>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</si>
  <si>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</si>
  <si>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</si>
  <si>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</si>
  <si>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</si>
  <si>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</si>
  <si>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</si>
  <si>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</si>
  <si>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</si>
  <si>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</si>
  <si>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</si>
  <si>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</si>
  <si>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</si>
  <si>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</si>
  <si>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</si>
  <si>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</si>
  <si>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</si>
  <si>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</si>
  <si>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</si>
  <si>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</si>
  <si>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</si>
  <si>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</si>
  <si>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</si>
  <si>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</si>
  <si>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</si>
  <si>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</si>
  <si>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</si>
  <si>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</si>
  <si>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</si>
  <si>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</si>
  <si>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</si>
  <si>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</si>
  <si>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</si>
  <si>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</si>
  <si>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</si>
  <si>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</si>
  <si>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</si>
  <si>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</si>
  <si>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</si>
  <si>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</si>
  <si>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</si>
  <si>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</si>
  <si>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</si>
  <si>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</si>
  <si>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</si>
  <si>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</si>
  <si>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</si>
  <si>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</si>
  <si>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</si>
  <si>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</si>
  <si>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</si>
  <si>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</si>
  <si>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</si>
  <si>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</si>
  <si>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</si>
  <si>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</si>
  <si>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</si>
  <si>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</si>
  <si>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</si>
  <si>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</si>
  <si>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</si>
  <si>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</si>
  <si>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</si>
  <si>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</si>
  <si>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</si>
  <si>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</si>
  <si>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</si>
  <si>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</si>
  <si>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</si>
  <si>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</si>
  <si>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</si>
  <si>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</si>
  <si>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</si>
  <si>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</si>
  <si>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</si>
  <si>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</si>
  <si>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</si>
  <si>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</si>
  <si>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</si>
  <si>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</si>
  <si>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</si>
  <si>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</si>
  <si>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</si>
  <si>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</si>
  <si>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</si>
  <si>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</si>
  <si>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</si>
  <si>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</si>
  <si>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</si>
  <si>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</si>
  <si>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</si>
  <si>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</si>
  <si>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</si>
  <si>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</si>
  <si>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</si>
  <si>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</si>
  <si>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</si>
  <si>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</si>
  <si>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</si>
  <si>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</si>
  <si>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</si>
  <si>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</si>
  <si>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</si>
  <si>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</si>
  <si>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</si>
  <si>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</si>
  <si>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</si>
  <si>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</si>
  <si>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</si>
  <si>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</si>
  <si>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</si>
  <si>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</si>
  <si>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</si>
  <si>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</si>
  <si>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</si>
  <si>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</si>
  <si>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</si>
  <si>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</si>
  <si>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</si>
  <si>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</si>
  <si>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</si>
  <si>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</si>
  <si>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</si>
  <si>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</si>
  <si>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</si>
  <si>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</si>
  <si>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</si>
  <si>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</si>
  <si>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</si>
  <si>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</si>
  <si>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</si>
  <si>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</si>
  <si>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</si>
  <si>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</si>
  <si>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</si>
  <si>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</si>
  <si>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</si>
  <si>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</si>
  <si>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</si>
  <si>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</si>
  <si>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</si>
  <si>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</si>
  <si>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</si>
  <si>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</si>
  <si>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</si>
  <si>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</si>
  <si>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</si>
  <si>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</si>
  <si>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</si>
  <si>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</si>
  <si>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</si>
  <si>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</si>
  <si>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</si>
  <si>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</si>
  <si>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</si>
  <si>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</si>
  <si>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</si>
  <si>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</si>
  <si>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</si>
  <si>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</si>
  <si>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</si>
  <si>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</si>
  <si>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</si>
  <si>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</si>
  <si>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</si>
  <si>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</si>
  <si>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</si>
  <si>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</si>
  <si>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</si>
  <si>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</si>
  <si>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</si>
  <si>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</si>
  <si>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</si>
  <si>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</si>
  <si>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</si>
  <si>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</si>
  <si>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</si>
  <si>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</si>
  <si>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</si>
  <si>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</si>
  <si>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</si>
  <si>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</si>
  <si>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</si>
  <si>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</si>
  <si>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</si>
  <si>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</si>
  <si>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</si>
  <si>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</si>
  <si>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</si>
  <si>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</si>
  <si>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</si>
  <si>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</si>
  <si>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</si>
  <si>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</si>
  <si>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</si>
  <si>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</si>
  <si>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</si>
  <si>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</si>
  <si>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</si>
  <si>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</si>
  <si>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</si>
  <si>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</si>
  <si>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</si>
  <si>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</si>
  <si>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</si>
  <si>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</si>
  <si>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</si>
  <si>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</si>
  <si>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</si>
  <si>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</si>
  <si>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</si>
  <si>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</si>
  <si>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</si>
  <si>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</si>
  <si>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</si>
  <si>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</si>
  <si>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</si>
  <si>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</si>
  <si>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</si>
  <si>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</si>
  <si>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</si>
  <si>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</si>
  <si>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</si>
  <si>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</si>
  <si>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</si>
  <si>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</si>
  <si>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</si>
  <si>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</si>
  <si>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</si>
  <si>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</si>
  <si>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</si>
  <si>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</si>
  <si>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</si>
  <si>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</si>
  <si>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</si>
  <si>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</si>
  <si>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</si>
  <si>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</si>
  <si>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</si>
  <si>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</si>
  <si>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</si>
  <si>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</si>
  <si>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</si>
  <si>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</si>
  <si>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</si>
  <si>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</si>
  <si>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</si>
  <si>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</si>
  <si>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</si>
  <si>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</si>
  <si>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</si>
  <si>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</si>
  <si>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</si>
  <si>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</si>
  <si>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</si>
  <si>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</si>
  <si>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</si>
  <si>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</si>
  <si>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</si>
  <si>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</si>
  <si>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</si>
  <si>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</si>
  <si>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</si>
  <si>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</si>
  <si>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</si>
  <si>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</si>
  <si>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</si>
  <si>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</si>
  <si>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</si>
  <si>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</si>
  <si>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</si>
  <si>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</si>
  <si>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</si>
  <si>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</si>
  <si>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</si>
  <si>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</si>
  <si>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</si>
  <si>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</si>
  <si>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</si>
  <si>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</si>
  <si>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</si>
  <si>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</si>
  <si>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</si>
  <si>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</si>
  <si>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</si>
  <si>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</si>
  <si>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</si>
  <si>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</si>
  <si>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</si>
  <si>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</si>
  <si>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</si>
  <si>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</si>
  <si>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</si>
  <si>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</si>
  <si>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</si>
  <si>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</si>
  <si>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</si>
  <si>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</si>
  <si>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</si>
  <si>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</si>
  <si>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</si>
  <si>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</si>
  <si>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</si>
  <si>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</si>
  <si>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</si>
  <si>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</si>
  <si>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</si>
  <si>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</si>
  <si>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</si>
  <si>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</si>
  <si>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</si>
  <si>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</si>
  <si>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</si>
  <si>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</si>
  <si>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</si>
  <si>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</si>
  <si>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</si>
  <si>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</si>
  <si>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</si>
  <si>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</si>
  <si>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</si>
  <si>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</si>
  <si>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</si>
  <si>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</si>
  <si>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</si>
  <si>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</si>
  <si>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</si>
  <si>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</si>
  <si>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</si>
  <si>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</si>
  <si>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</si>
  <si>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</si>
  <si>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</si>
  <si>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</si>
  <si>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</si>
  <si>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</si>
  <si>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</si>
  <si>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</si>
  <si>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</si>
  <si>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</si>
  <si>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</si>
  <si>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</si>
  <si>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</si>
  <si>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</si>
  <si>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</si>
  <si>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</si>
  <si>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</si>
  <si>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</si>
  <si>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</si>
  <si>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</si>
  <si>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</si>
  <si>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</si>
  <si>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</si>
  <si>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</si>
  <si>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</si>
  <si>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</si>
  <si>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</si>
  <si>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</si>
  <si>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</si>
  <si>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</si>
  <si>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</si>
  <si>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</si>
  <si>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</si>
  <si>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</si>
  <si>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</si>
  <si>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</si>
  <si>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</si>
  <si>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</si>
  <si>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</si>
  <si>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</si>
  <si>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</si>
  <si>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</si>
  <si>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</si>
  <si>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</si>
  <si>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</si>
  <si>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</si>
  <si>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</si>
  <si>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</si>
  <si>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</si>
  <si>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</si>
  <si>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</si>
  <si>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</si>
  <si>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</si>
  <si>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</si>
  <si>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</si>
  <si>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</si>
  <si>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</si>
  <si>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</si>
  <si>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</si>
  <si>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</si>
  <si>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</si>
  <si>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</si>
  <si>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</si>
  <si>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</si>
  <si>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</si>
  <si>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</si>
  <si>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</si>
  <si>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</si>
  <si>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</si>
  <si>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</si>
  <si>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</si>
  <si>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</si>
  <si>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</si>
  <si>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</si>
  <si>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</si>
  <si>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</si>
  <si>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</si>
  <si>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</si>
  <si>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</si>
  <si>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</si>
  <si>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</si>
  <si>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</si>
  <si>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</si>
  <si>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</si>
  <si>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</si>
  <si>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</si>
  <si>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</si>
  <si>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</si>
  <si>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</si>
  <si>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</si>
  <si>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</si>
  <si>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</si>
  <si>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</si>
  <si>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</si>
  <si>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</si>
  <si>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</si>
  <si>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</si>
  <si>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</si>
  <si>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</si>
  <si>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</si>
  <si>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</si>
  <si>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</si>
  <si>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</si>
  <si>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</si>
  <si>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</si>
  <si>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</si>
  <si>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</si>
  <si>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</si>
  <si>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</si>
  <si>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</si>
  <si>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</si>
  <si>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</si>
  <si>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</si>
  <si>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</si>
  <si>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</si>
  <si>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</si>
  <si>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</si>
  <si>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</si>
  <si>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</si>
  <si>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</si>
  <si>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</si>
  <si>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</si>
  <si>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</si>
  <si>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</si>
  <si>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</si>
  <si>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</si>
  <si>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</si>
  <si>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</si>
  <si>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</si>
  <si>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</si>
  <si>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</si>
  <si>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</si>
  <si>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</si>
  <si>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</si>
  <si>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</si>
  <si>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</si>
  <si>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</si>
  <si>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</si>
  <si>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</si>
  <si>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</si>
  <si>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</si>
  <si>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</si>
  <si>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</si>
  <si>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</si>
  <si>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</si>
  <si>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</si>
  <si>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</si>
  <si>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</si>
  <si>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</si>
  <si>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</si>
  <si>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</si>
  <si>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</si>
  <si>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</si>
  <si>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</si>
  <si>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</si>
  <si>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</si>
  <si>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</si>
  <si>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</si>
  <si>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</si>
  <si>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</si>
  <si>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</si>
  <si>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</si>
  <si>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</si>
  <si>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</si>
  <si>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</si>
  <si>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</si>
  <si>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</si>
  <si>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</si>
  <si>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</si>
  <si>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</si>
  <si>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</si>
  <si>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</si>
  <si>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</si>
  <si>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</si>
  <si>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</si>
  <si>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</si>
  <si>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</si>
  <si>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</si>
  <si>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</si>
  <si>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</si>
  <si>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</si>
  <si>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</si>
  <si>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</si>
  <si>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</si>
  <si>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</si>
  <si>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</si>
  <si>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</si>
  <si>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</si>
  <si>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</si>
  <si>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</si>
  <si>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</si>
  <si>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</si>
  <si>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</si>
  <si>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</si>
  <si>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</si>
  <si>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</si>
  <si>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</si>
  <si>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</si>
  <si>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</si>
  <si>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</si>
  <si>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</si>
  <si>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</si>
  <si>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</si>
  <si>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</si>
  <si>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</si>
  <si>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</si>
  <si>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</si>
  <si>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</si>
  <si>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</si>
  <si>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</si>
  <si>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</si>
  <si>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</si>
  <si>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</si>
  <si>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</si>
  <si>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</si>
  <si>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</si>
  <si>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</si>
  <si>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</si>
  <si>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</si>
  <si>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</si>
  <si>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</si>
  <si>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</si>
  <si>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</si>
  <si>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</si>
  <si>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</si>
  <si>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</si>
  <si>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</si>
  <si>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</si>
  <si>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</si>
  <si>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</si>
  <si>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</si>
  <si>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</si>
  <si>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</si>
  <si>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</si>
  <si>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</si>
  <si>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</si>
  <si>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</si>
  <si>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</si>
  <si>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</si>
  <si>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</si>
  <si>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</si>
  <si>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</si>
  <si>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</si>
  <si>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</si>
  <si>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</si>
  <si>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</si>
  <si>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</si>
  <si>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</si>
  <si>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</si>
  <si>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</si>
  <si>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</si>
  <si>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</si>
  <si>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</si>
  <si>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</si>
  <si>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</si>
  <si>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</si>
  <si>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</si>
  <si>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</si>
  <si>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</si>
  <si>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</si>
  <si>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</si>
  <si>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</si>
  <si>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</si>
  <si>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</si>
  <si>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</si>
  <si>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</si>
  <si>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</si>
  <si>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</si>
  <si>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</si>
  <si>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</si>
  <si>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</si>
  <si>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</si>
  <si>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</si>
  <si>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</si>
  <si>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</si>
  <si>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</si>
  <si>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</si>
  <si>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</si>
  <si>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</si>
  <si>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</si>
  <si>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</si>
  <si>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</si>
  <si>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</si>
  <si>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</si>
  <si>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</si>
  <si>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</si>
  <si>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</si>
  <si>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</si>
  <si>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</si>
  <si>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</si>
  <si>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</si>
  <si>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</si>
  <si>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</si>
  <si>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</si>
  <si>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</si>
  <si>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</si>
  <si>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</si>
  <si>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</si>
  <si>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</si>
  <si>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</si>
  <si>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</si>
  <si>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</si>
  <si>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</si>
  <si>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</si>
  <si>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</si>
  <si>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</si>
  <si>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</si>
  <si>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</si>
  <si>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</si>
  <si>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</si>
  <si>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</si>
  <si>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</si>
  <si>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</si>
  <si>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</si>
  <si>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</si>
  <si>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</si>
  <si>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</si>
  <si>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</si>
  <si>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</si>
  <si>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</si>
  <si>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</si>
  <si>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</si>
  <si>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</si>
  <si>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</si>
  <si>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</si>
  <si>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</si>
  <si>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</si>
  <si>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</si>
  <si>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</si>
  <si>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</si>
  <si>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</si>
  <si>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</si>
  <si>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</si>
  <si>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</si>
  <si>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</si>
  <si>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</si>
  <si>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</si>
  <si>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</si>
  <si>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</si>
  <si>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</si>
  <si>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</si>
  <si>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</si>
  <si>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</si>
  <si>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</si>
  <si>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</si>
  <si>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</si>
  <si>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</si>
  <si>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</si>
  <si>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</si>
  <si>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</si>
  <si>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</si>
  <si>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</si>
  <si>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</si>
  <si>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</si>
  <si>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</si>
  <si>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</si>
  <si>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</si>
  <si>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</si>
  <si>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</si>
  <si>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</si>
  <si>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</si>
  <si>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</si>
  <si>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</si>
  <si>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</si>
  <si>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</si>
  <si>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</si>
  <si>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</si>
  <si>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</si>
  <si>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</si>
  <si>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</si>
  <si>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</si>
  <si>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</si>
  <si>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</si>
  <si>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</si>
  <si>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</si>
  <si>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</si>
  <si>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</si>
  <si>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</si>
  <si>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</si>
  <si>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</si>
  <si>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</si>
  <si>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</si>
  <si>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</si>
  <si>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</si>
  <si>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</si>
  <si>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</si>
  <si>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</si>
  <si>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</si>
  <si>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</si>
  <si>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</si>
  <si>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</si>
  <si>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</si>
  <si>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</si>
  <si>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</si>
  <si>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</si>
  <si>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</si>
  <si>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</si>
  <si>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</si>
  <si>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</si>
  <si>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</si>
  <si>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</si>
  <si>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</si>
  <si>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</si>
  <si>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</si>
  <si>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</si>
  <si>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</si>
  <si>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</si>
  <si>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</si>
  <si>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</si>
  <si>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</si>
  <si>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</si>
  <si>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</si>
  <si>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</si>
  <si>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</si>
  <si>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</si>
  <si>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</si>
  <si>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</si>
  <si>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</si>
  <si>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</si>
  <si>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</si>
  <si>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</si>
  <si>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</si>
  <si>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</si>
  <si>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</si>
  <si>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</si>
  <si>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</si>
  <si>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</si>
  <si>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</si>
  <si>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</si>
  <si>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</si>
  <si>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</si>
  <si>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</si>
  <si>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</si>
  <si>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</si>
  <si>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</si>
  <si>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</si>
  <si>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</si>
  <si>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</si>
  <si>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</si>
  <si>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</si>
  <si>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</si>
  <si>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</si>
  <si>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</si>
  <si>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</si>
  <si>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</si>
  <si>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</si>
  <si>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</si>
  <si>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</si>
  <si>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</si>
  <si>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</si>
  <si>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</si>
  <si>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</si>
  <si>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</si>
  <si>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</si>
  <si>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</si>
  <si>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</si>
  <si>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</si>
  <si>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</si>
  <si>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</si>
  <si>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</si>
  <si>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</si>
  <si>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</si>
  <si>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</si>
  <si>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</si>
  <si>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</si>
  <si>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</si>
  <si>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</si>
  <si>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</si>
  <si>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</si>
  <si>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</si>
  <si>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</si>
  <si>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</si>
  <si>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</si>
  <si>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</si>
  <si>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</si>
  <si>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</si>
  <si>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</si>
  <si>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</si>
  <si>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</si>
  <si>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</si>
  <si>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</si>
  <si>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</si>
  <si>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</si>
  <si>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</si>
  <si>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</si>
  <si>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</si>
  <si>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</si>
  <si>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</si>
  <si>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</si>
  <si>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</si>
  <si>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</si>
  <si>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</si>
  <si>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</si>
  <si>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</si>
  <si>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</si>
  <si>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</si>
  <si>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</si>
  <si>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</si>
  <si>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</si>
  <si>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</si>
  <si>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</si>
  <si>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</si>
  <si>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</si>
  <si>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</si>
  <si>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</si>
  <si>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</si>
  <si>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</si>
  <si>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</si>
  <si>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</si>
  <si>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</si>
  <si>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</si>
  <si>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</si>
  <si>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</si>
  <si>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</si>
  <si>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</si>
  <si>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</si>
  <si>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</si>
  <si>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</si>
  <si>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</si>
  <si>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</si>
  <si>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</si>
  <si>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</si>
  <si>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</si>
  <si>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</si>
  <si>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</si>
  <si>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</si>
  <si>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</si>
  <si>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</si>
  <si>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</si>
  <si>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</si>
  <si>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</si>
  <si>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</si>
  <si>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</si>
  <si>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</si>
  <si>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</si>
  <si>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</si>
  <si>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</si>
  <si>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</si>
  <si>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</si>
  <si>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</si>
  <si>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</si>
  <si>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</si>
  <si>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</si>
  <si>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</si>
  <si>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</si>
  <si>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</si>
  <si>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</si>
  <si>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</si>
  <si>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</si>
  <si>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</si>
  <si>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</si>
  <si>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</si>
  <si>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</si>
  <si>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</si>
  <si>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</si>
  <si>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</si>
  <si>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</si>
  <si>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</si>
  <si>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</si>
  <si>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</si>
  <si>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</si>
  <si>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</si>
  <si>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</si>
  <si>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</si>
  <si>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</si>
  <si>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</si>
  <si>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</si>
  <si>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</si>
  <si>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</si>
  <si>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</si>
  <si>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</si>
  <si>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</si>
  <si>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</si>
  <si>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</si>
  <si>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</si>
  <si>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</si>
  <si>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</si>
  <si>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</si>
  <si>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</si>
  <si>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</si>
  <si>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</si>
  <si>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</si>
  <si>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</si>
  <si>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</si>
  <si>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</si>
  <si>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</si>
  <si>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</si>
  <si>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</si>
  <si>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</si>
  <si>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</si>
  <si>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</si>
  <si>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</si>
  <si>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</si>
  <si>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</si>
  <si>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</si>
  <si>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</si>
  <si>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</si>
  <si>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</si>
  <si>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</si>
  <si>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</si>
  <si>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</si>
  <si>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</si>
  <si>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</si>
  <si>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</si>
  <si>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</si>
  <si>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</si>
  <si>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</si>
  <si>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</si>
  <si>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</si>
  <si>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</si>
  <si>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</si>
  <si>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</si>
  <si>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</si>
  <si>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</si>
  <si>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</si>
  <si>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</si>
  <si>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</si>
  <si>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</si>
  <si>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</si>
  <si>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</si>
  <si>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</si>
  <si>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</si>
  <si>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</si>
  <si>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</si>
  <si>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</si>
  <si>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</si>
  <si>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</si>
  <si>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</si>
  <si>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</si>
  <si>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</si>
  <si>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</si>
  <si>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</si>
  <si>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</si>
  <si>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</si>
  <si>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</si>
  <si>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</si>
  <si>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</si>
  <si>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</si>
  <si>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</si>
  <si>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</si>
  <si>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</si>
  <si>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</si>
  <si>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</si>
  <si>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</si>
  <si>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</si>
  <si>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</si>
  <si>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</si>
  <si>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</si>
  <si>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</si>
  <si>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</si>
  <si>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</si>
  <si>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</si>
  <si>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</si>
  <si>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</si>
  <si>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</si>
  <si>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</si>
  <si>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</si>
  <si>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</si>
  <si>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</si>
  <si>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</si>
  <si>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</si>
  <si>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</si>
  <si>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</si>
  <si>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</si>
  <si>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</si>
  <si>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</si>
  <si>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</si>
  <si>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</si>
  <si>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</si>
  <si>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</si>
  <si>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</si>
  <si>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</si>
  <si>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</si>
  <si>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</si>
  <si>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</si>
  <si>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</si>
  <si>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</si>
  <si>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</si>
  <si>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</si>
  <si>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</si>
  <si>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</si>
  <si>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</si>
  <si>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</si>
  <si>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</si>
  <si>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</si>
  <si>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</si>
  <si>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</si>
  <si>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</si>
  <si>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</si>
  <si>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</si>
  <si>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</si>
  <si>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</si>
  <si>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</si>
  <si>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</si>
  <si>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</si>
  <si>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</si>
  <si>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</si>
  <si>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</si>
  <si>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</si>
  <si>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</si>
  <si>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</si>
  <si>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</si>
  <si>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</si>
  <si>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</si>
  <si>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</si>
  <si>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</si>
  <si>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</si>
  <si>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</si>
  <si>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</si>
  <si>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</si>
  <si>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</si>
  <si>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</si>
  <si>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</si>
  <si>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</si>
  <si>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</si>
  <si>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</si>
  <si>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</si>
  <si>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</si>
  <si>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</si>
  <si>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</si>
  <si>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</si>
  <si>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</si>
  <si>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</si>
  <si>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</si>
  <si>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</si>
  <si>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</si>
  <si>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</si>
  <si>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</si>
  <si>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</si>
  <si>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</si>
  <si>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</si>
  <si>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</si>
  <si>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</si>
  <si>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</si>
  <si>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</si>
  <si>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</si>
  <si>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</si>
  <si>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</si>
  <si>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</si>
  <si>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</si>
  <si>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</si>
  <si>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</si>
  <si>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</si>
  <si>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</si>
  <si>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</si>
  <si>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</si>
  <si>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</si>
  <si>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</si>
  <si>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</si>
  <si>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</si>
  <si>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</si>
  <si>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</si>
  <si>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</si>
  <si>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</si>
  <si>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</si>
  <si>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</si>
  <si>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</si>
  <si>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</si>
  <si>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</si>
  <si>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</si>
  <si>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</si>
  <si>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</si>
  <si>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</si>
  <si>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</si>
  <si>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</si>
  <si>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</si>
  <si>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</si>
  <si>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</si>
  <si>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</si>
  <si>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</si>
  <si>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</si>
  <si>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</si>
  <si>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</si>
  <si>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</si>
  <si>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</si>
  <si>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</si>
  <si>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</si>
  <si>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</si>
  <si>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</si>
  <si>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</si>
  <si>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</si>
  <si>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</si>
  <si>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</si>
  <si>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</si>
  <si>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</si>
  <si>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</si>
  <si>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</si>
  <si>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</si>
  <si>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</si>
  <si>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</si>
  <si>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</si>
  <si>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</si>
  <si>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</si>
  <si>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</si>
  <si>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</si>
  <si>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</si>
  <si>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</si>
  <si>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</si>
  <si>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</si>
  <si>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</si>
  <si>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</si>
  <si>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</si>
  <si>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</si>
  <si>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</si>
  <si>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</si>
  <si>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</si>
  <si>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</si>
  <si>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</si>
  <si>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</si>
  <si>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</si>
  <si>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</si>
  <si>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</si>
  <si>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</si>
  <si>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</si>
  <si>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</si>
  <si>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</si>
  <si>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</si>
  <si>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</si>
  <si>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</si>
  <si>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</si>
  <si>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</si>
  <si>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</si>
  <si>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</si>
  <si>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</si>
  <si>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</si>
  <si>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</si>
  <si>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</si>
  <si>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</si>
  <si>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</si>
  <si>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</si>
  <si>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</si>
  <si>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</si>
  <si>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</si>
  <si>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</si>
  <si>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</si>
  <si>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</si>
  <si>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</si>
  <si>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</si>
  <si>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</si>
  <si>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</si>
  <si>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</si>
  <si>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</si>
  <si>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</si>
  <si>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</si>
  <si>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</si>
  <si>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</si>
  <si>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</si>
  <si>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</si>
  <si>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</si>
  <si>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</si>
  <si>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</si>
  <si>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</si>
  <si>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</si>
  <si>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</si>
  <si>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</si>
  <si>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</si>
  <si>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</si>
  <si>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</si>
  <si>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</si>
  <si>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</si>
  <si>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</si>
  <si>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</si>
  <si>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</si>
  <si>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</si>
  <si>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</si>
  <si>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</si>
  <si>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</si>
  <si>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</si>
  <si>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</si>
  <si>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</si>
  <si>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</si>
  <si>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</si>
  <si>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</si>
  <si>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</si>
  <si>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</si>
  <si>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</si>
  <si>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</si>
  <si>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</si>
  <si>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</si>
  <si>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</si>
  <si>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</si>
  <si>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</si>
  <si>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</si>
  <si>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</si>
  <si>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</si>
  <si>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</si>
  <si>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</si>
  <si>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</si>
  <si>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</si>
  <si>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</si>
  <si>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</si>
  <si>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</si>
  <si>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</si>
  <si>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</si>
  <si>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</si>
  <si>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</si>
  <si>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</si>
  <si>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</si>
  <si>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</si>
  <si>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</si>
  <si>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</si>
  <si>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</si>
  <si>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</si>
  <si>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</si>
  <si>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</si>
  <si>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</si>
  <si>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</si>
  <si>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</si>
  <si>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</si>
  <si>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</si>
  <si>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</si>
  <si>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</si>
  <si>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</si>
  <si>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</si>
  <si>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</si>
  <si>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</si>
  <si>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</si>
  <si>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</si>
  <si>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</si>
  <si>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</si>
  <si>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</si>
  <si>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</si>
  <si>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</si>
  <si>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</si>
  <si>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</si>
  <si>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</si>
  <si>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</si>
  <si>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</si>
  <si>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</si>
  <si>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</si>
  <si>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</si>
  <si>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</si>
  <si>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</si>
  <si>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</si>
  <si>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</si>
  <si>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</si>
  <si>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</si>
  <si>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</si>
  <si>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</si>
  <si>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</si>
  <si>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</si>
  <si>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</si>
  <si>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</si>
  <si>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</si>
  <si>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</si>
  <si>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</si>
  <si>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</si>
  <si>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</si>
  <si>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</si>
  <si>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</si>
  <si>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</si>
  <si>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</si>
  <si>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</si>
  <si>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</si>
  <si>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</si>
  <si>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</si>
  <si>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</si>
  <si>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</si>
  <si>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</si>
  <si>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</si>
  <si>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</si>
  <si>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</si>
  <si>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</si>
  <si>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</si>
  <si>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</si>
  <si>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</si>
  <si>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</si>
  <si>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</si>
  <si>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</si>
  <si>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</si>
  <si>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</si>
  <si>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</si>
  <si>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</si>
  <si>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</si>
  <si>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</si>
  <si>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</si>
  <si>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</si>
  <si>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</si>
  <si>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</si>
  <si>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</si>
  <si>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</si>
  <si>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</si>
  <si>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</si>
  <si>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</si>
  <si>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</si>
  <si>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</si>
  <si>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</si>
  <si>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</si>
  <si>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</si>
  <si>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</si>
  <si>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</si>
  <si>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</si>
  <si>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</si>
  <si>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</si>
  <si>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</si>
  <si>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</si>
  <si>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</si>
  <si>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</si>
  <si>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</si>
  <si>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</si>
  <si>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</si>
  <si>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</si>
  <si>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</si>
  <si>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</si>
  <si>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</si>
  <si>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</si>
  <si>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</si>
  <si>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</si>
  <si>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</si>
  <si>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</si>
  <si>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</si>
  <si>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</si>
  <si>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</si>
  <si>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</si>
  <si>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</si>
  <si>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</si>
  <si>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</si>
  <si>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</si>
  <si>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</si>
  <si>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</si>
  <si>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</si>
  <si>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</si>
  <si>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</si>
  <si>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</si>
  <si>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</si>
  <si>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</si>
  <si>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</si>
  <si>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</si>
  <si>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</si>
  <si>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</si>
  <si>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</si>
  <si>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</si>
  <si>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</si>
  <si>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</si>
  <si>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</si>
  <si>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</si>
  <si>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</si>
  <si>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</si>
  <si>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</si>
  <si>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</si>
  <si>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</si>
  <si>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</si>
  <si>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</si>
  <si>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</si>
  <si>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</si>
  <si>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</si>
  <si>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</si>
  <si>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</si>
  <si>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</si>
  <si>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</si>
  <si>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</si>
  <si>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</si>
  <si>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</si>
  <si>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</si>
  <si>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</si>
  <si>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</si>
  <si>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</si>
  <si>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</si>
  <si>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</si>
  <si>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</si>
  <si>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</si>
  <si>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</si>
  <si>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</si>
  <si>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</si>
  <si>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</si>
  <si>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</si>
  <si>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</si>
  <si>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</si>
  <si>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</si>
  <si>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</si>
  <si>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</si>
  <si>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</si>
  <si>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</si>
  <si>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</si>
  <si>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</si>
  <si>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</si>
  <si>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</si>
  <si>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</si>
  <si>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</si>
  <si>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</si>
  <si>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</si>
  <si>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</si>
  <si>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</si>
  <si>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</si>
  <si>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</si>
  <si>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</si>
  <si>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</si>
  <si>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</si>
  <si>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</si>
  <si>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</si>
  <si>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</si>
  <si>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</si>
  <si>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</si>
  <si>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</si>
  <si>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</si>
  <si>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</si>
  <si>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</si>
  <si>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</si>
  <si>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</si>
  <si>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</si>
  <si>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</si>
  <si>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</si>
  <si>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</si>
  <si>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</si>
  <si>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</si>
  <si>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</si>
  <si>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</si>
  <si>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</si>
  <si>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</si>
  <si>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</si>
  <si>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</si>
  <si>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</si>
  <si>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</si>
  <si>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</si>
  <si>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</si>
  <si>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</si>
  <si>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</si>
  <si>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</si>
  <si>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</si>
  <si>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</si>
  <si>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</si>
  <si>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</si>
  <si>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</si>
  <si>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</si>
  <si>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</si>
  <si>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</si>
  <si>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</si>
  <si>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</si>
  <si>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</si>
  <si>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</si>
  <si>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</si>
  <si>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</si>
  <si>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</si>
  <si>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</si>
  <si>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</si>
  <si>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</si>
  <si>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</si>
  <si>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</si>
  <si>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</si>
  <si>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</si>
  <si>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</si>
  <si>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</si>
  <si>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</si>
  <si>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</si>
  <si>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</si>
  <si>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</si>
  <si>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</si>
  <si>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</si>
  <si>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</si>
  <si>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</si>
  <si>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</si>
  <si>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</si>
  <si>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</si>
  <si>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</si>
  <si>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</si>
  <si>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</si>
  <si>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</si>
  <si>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</si>
  <si>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</si>
  <si>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</si>
  <si>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</si>
  <si>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</si>
  <si>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</si>
  <si>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</si>
  <si>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</si>
  <si>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</si>
  <si>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</si>
  <si>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</si>
  <si>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</si>
  <si>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</si>
  <si>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</si>
  <si>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</si>
  <si>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</si>
  <si>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</si>
  <si>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</si>
  <si>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</si>
  <si>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</si>
  <si>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</si>
  <si>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</si>
  <si>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</si>
  <si>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</si>
  <si>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</si>
  <si>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</si>
  <si>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</si>
  <si>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</si>
  <si>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</si>
  <si>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</si>
  <si>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</si>
  <si>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</si>
  <si>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</si>
  <si>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</si>
  <si>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</si>
  <si>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</si>
  <si>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</si>
  <si>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</si>
  <si>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</si>
  <si>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</si>
  <si>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</si>
  <si>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</si>
  <si>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</si>
  <si>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</si>
  <si>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</si>
  <si>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</si>
  <si>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</si>
  <si>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</si>
  <si>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</si>
  <si>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</si>
  <si>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</si>
  <si>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</si>
  <si>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</si>
  <si>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</si>
  <si>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</si>
  <si>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</si>
  <si>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</si>
  <si>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</si>
  <si>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</si>
  <si>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</si>
  <si>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</si>
  <si>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</si>
  <si>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</si>
  <si>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</si>
  <si>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</si>
  <si>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</si>
  <si>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</si>
  <si>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</si>
  <si>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</si>
  <si>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</si>
  <si>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</si>
  <si>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</si>
  <si>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</si>
  <si>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</si>
  <si>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</si>
  <si>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</si>
  <si>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</si>
  <si>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</si>
  <si>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</si>
  <si>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</si>
  <si>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</si>
  <si>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</si>
  <si>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</si>
  <si>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</si>
  <si>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</si>
  <si>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</si>
  <si>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</si>
  <si>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</si>
  <si>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</si>
  <si>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</si>
  <si>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</si>
  <si>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</si>
  <si>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</si>
  <si>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</si>
  <si>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</si>
  <si>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</si>
  <si>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</si>
  <si>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</si>
  <si>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</si>
  <si>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</si>
  <si>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</si>
  <si>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</si>
  <si>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</si>
  <si>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</si>
  <si>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</si>
  <si>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</si>
  <si>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</si>
  <si>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</si>
  <si>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</si>
  <si>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</si>
  <si>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</si>
  <si>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</si>
  <si>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</si>
  <si>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</si>
  <si>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</si>
  <si>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</si>
  <si>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</si>
  <si>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</si>
  <si>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</si>
  <si>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</si>
  <si>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</si>
  <si>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</si>
  <si>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</si>
  <si>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</si>
  <si>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</si>
  <si>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</si>
  <si>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</si>
  <si>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</si>
  <si>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</si>
  <si>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</si>
  <si>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</si>
  <si>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</si>
  <si>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</si>
  <si>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</si>
  <si>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</si>
  <si>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</si>
  <si>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</si>
  <si>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</si>
  <si>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</si>
  <si>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</si>
  <si>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</si>
  <si>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</si>
  <si>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</si>
  <si>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</si>
  <si>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</si>
  <si>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</si>
  <si>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</si>
  <si>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</si>
  <si>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</si>
  <si>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</si>
  <si>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</si>
  <si>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</si>
  <si>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</si>
  <si>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</si>
  <si>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</si>
  <si>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</si>
  <si>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</si>
  <si>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</si>
  <si>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</si>
  <si>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</si>
  <si>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</si>
  <si>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</si>
  <si>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</si>
  <si>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</si>
  <si>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</si>
  <si>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</si>
  <si>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</si>
  <si>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</si>
  <si>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</si>
  <si>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</si>
  <si>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</si>
  <si>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</si>
  <si>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</si>
  <si>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</si>
  <si>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</si>
  <si>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</si>
  <si>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</si>
  <si>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</si>
  <si>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</si>
  <si>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</si>
  <si>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</si>
  <si>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</si>
  <si>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</si>
  <si>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</si>
  <si>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</si>
  <si>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</si>
  <si>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</si>
  <si>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</si>
  <si>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</si>
  <si>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</si>
  <si>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</si>
  <si>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</si>
  <si>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</si>
  <si>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</si>
  <si>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</si>
  <si>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</si>
  <si>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</si>
  <si>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</si>
  <si>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</si>
  <si>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</si>
  <si>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</si>
  <si>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</si>
  <si>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</si>
  <si>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</si>
  <si>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</si>
  <si>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</si>
  <si>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</si>
  <si>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</si>
  <si>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</si>
  <si>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</si>
  <si>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</si>
  <si>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</si>
  <si>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</si>
  <si>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</si>
  <si>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</si>
  <si>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</si>
  <si>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</si>
  <si>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</si>
  <si>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</si>
  <si>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</si>
  <si>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</si>
  <si>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</si>
  <si>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</si>
  <si>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</si>
  <si>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</si>
  <si>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</si>
  <si>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</si>
  <si>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</si>
  <si>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</si>
  <si>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</si>
  <si>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</si>
  <si>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</si>
  <si>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</si>
  <si>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</si>
  <si>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</si>
  <si>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</si>
  <si>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</si>
  <si>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</si>
  <si>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</si>
  <si>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</si>
  <si>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</si>
  <si>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</si>
  <si>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</si>
  <si>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</si>
  <si>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</si>
  <si>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</si>
  <si>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</si>
  <si>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</si>
  <si>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</si>
  <si>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</si>
  <si>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</si>
  <si>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</si>
  <si>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</si>
  <si>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</si>
  <si>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</si>
  <si>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</si>
  <si>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</si>
  <si>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</si>
  <si>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</si>
  <si>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</si>
  <si>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</si>
  <si>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</si>
  <si>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</si>
  <si>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</si>
  <si>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</si>
  <si>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</si>
  <si>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</si>
  <si>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</si>
  <si>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</si>
  <si>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</si>
  <si>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</si>
  <si>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</si>
  <si>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</si>
  <si>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</si>
  <si>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</si>
  <si>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</si>
  <si>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</si>
  <si>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</si>
  <si>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</si>
  <si>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</si>
  <si>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</si>
  <si>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</si>
  <si>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</si>
  <si>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</si>
  <si>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</si>
  <si>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</si>
  <si>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</si>
  <si>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</si>
  <si>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</si>
  <si>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</si>
  <si>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</si>
  <si>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</si>
  <si>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</si>
  <si>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</si>
  <si>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</si>
  <si>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</si>
  <si>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</si>
  <si>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</si>
  <si>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</si>
  <si>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</si>
  <si>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</si>
  <si>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</si>
  <si>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</si>
  <si>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</si>
  <si>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</si>
  <si>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</si>
  <si>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</si>
  <si>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</si>
  <si>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</si>
  <si>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</si>
  <si>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</si>
  <si>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</si>
  <si>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</si>
  <si>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</si>
  <si>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</si>
  <si>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</si>
  <si>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</si>
  <si>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</si>
  <si>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</si>
  <si>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</si>
  <si>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</si>
  <si>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</si>
  <si>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</si>
  <si>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</si>
  <si>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</si>
  <si>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</si>
  <si>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</si>
  <si>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</si>
  <si>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</si>
  <si>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</si>
  <si>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</si>
  <si>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</si>
  <si>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</si>
  <si>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</si>
  <si>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</si>
  <si>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</si>
  <si>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</si>
  <si>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</si>
  <si>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</si>
  <si>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</si>
  <si>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</si>
  <si>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</si>
  <si>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</si>
  <si>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</si>
  <si>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</si>
  <si>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</si>
  <si>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</si>
  <si>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</si>
  <si>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</si>
  <si>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</si>
  <si>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</si>
  <si>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</si>
  <si>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</si>
  <si>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</si>
  <si>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</si>
  <si>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</si>
  <si>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</si>
  <si>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</si>
  <si>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</si>
  <si>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</si>
  <si>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</si>
  <si>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</si>
  <si>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</si>
  <si>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</si>
  <si>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</si>
  <si>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</si>
  <si>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</si>
  <si>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</si>
  <si>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</si>
  <si>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</si>
  <si>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</si>
  <si>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</si>
  <si>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</si>
  <si>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</si>
  <si>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</si>
  <si>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</si>
  <si>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</si>
  <si>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</si>
  <si>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</si>
  <si>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</si>
  <si>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</si>
  <si>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</si>
  <si>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</si>
  <si>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</si>
  <si>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</si>
  <si>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</si>
  <si>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</si>
  <si>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</si>
  <si>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</si>
  <si>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</si>
  <si>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</si>
  <si>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</si>
  <si>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</si>
  <si>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</si>
  <si>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</si>
  <si>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</si>
  <si>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</si>
  <si>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</si>
  <si>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</si>
  <si>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</si>
  <si>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</si>
  <si>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</si>
  <si>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</si>
  <si>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</si>
  <si>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</si>
  <si>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</si>
  <si>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</si>
  <si>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</si>
  <si>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</si>
  <si>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</si>
  <si>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</si>
  <si>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</si>
  <si>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</si>
  <si>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</si>
  <si>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</si>
  <si>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</si>
  <si>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</si>
  <si>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</si>
  <si>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</si>
  <si>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</si>
  <si>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</si>
  <si>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</si>
  <si>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</si>
  <si>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</si>
  <si>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</si>
  <si>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</si>
  <si>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</si>
  <si>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</si>
  <si>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</si>
  <si>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</si>
  <si>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</si>
  <si>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</si>
  <si>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</si>
  <si>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</si>
  <si>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</si>
  <si>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</si>
  <si>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</si>
  <si>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</si>
  <si>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</si>
  <si>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</si>
  <si>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</si>
  <si>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</si>
  <si>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</si>
  <si>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</si>
  <si>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</si>
  <si>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</si>
  <si>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</si>
  <si>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</si>
  <si>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</si>
  <si>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</si>
  <si>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</si>
  <si>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</si>
  <si>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</si>
  <si>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</si>
  <si>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</si>
  <si>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</si>
  <si>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</si>
  <si>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</si>
  <si>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</si>
  <si>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</si>
  <si>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</si>
  <si>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</si>
  <si>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</si>
  <si>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</si>
  <si>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</si>
  <si>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</si>
  <si>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</si>
  <si>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</si>
  <si>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</si>
  <si>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</si>
  <si>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</si>
  <si>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</si>
  <si>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</si>
  <si>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</si>
  <si>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</si>
  <si>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</si>
  <si>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</si>
  <si>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</si>
  <si>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</si>
  <si>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</si>
  <si>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</si>
  <si>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</si>
  <si>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</si>
  <si>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</si>
  <si>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</si>
  <si>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</si>
  <si>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</si>
  <si>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</si>
  <si>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</si>
  <si>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</si>
  <si>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</si>
  <si>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</si>
  <si>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</si>
  <si>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</si>
  <si>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</si>
  <si>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</si>
  <si>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</si>
  <si>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</si>
  <si>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</si>
  <si>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</si>
  <si>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</si>
  <si>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</si>
  <si>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</si>
  <si>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</si>
  <si>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</si>
  <si>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</si>
  <si>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</si>
  <si>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</si>
  <si>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</si>
  <si>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</si>
  <si>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</si>
  <si>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</si>
  <si>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</si>
  <si>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</si>
  <si>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</si>
  <si>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</si>
  <si>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</si>
  <si>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</si>
  <si>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</si>
  <si>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</si>
  <si>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</si>
  <si>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</si>
  <si>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</si>
  <si>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</si>
  <si>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</si>
  <si>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</si>
  <si>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</si>
  <si>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</si>
  <si>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</si>
  <si>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</si>
  <si>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</si>
  <si>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</si>
  <si>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</si>
  <si>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</si>
  <si>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</si>
  <si>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</si>
  <si>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</si>
  <si>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</si>
  <si>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</si>
  <si>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</si>
  <si>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</si>
  <si>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</si>
  <si>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</si>
  <si>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</si>
  <si>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</si>
  <si>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</si>
  <si>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</si>
  <si>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</si>
  <si>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</si>
  <si>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</si>
  <si>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</si>
  <si>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</si>
  <si>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</si>
  <si>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</si>
  <si>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</si>
  <si>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</si>
  <si>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</si>
  <si>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</si>
  <si>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</si>
  <si>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</si>
  <si>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</si>
  <si>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</si>
  <si>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</si>
  <si>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</si>
  <si>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</si>
  <si>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</si>
  <si>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</si>
  <si>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</si>
  <si>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</si>
  <si>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</si>
  <si>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</si>
  <si>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</si>
  <si>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</si>
  <si>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</si>
  <si>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</si>
  <si>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</si>
  <si>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</si>
  <si>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</si>
  <si>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</si>
  <si>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</si>
  <si>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</si>
  <si>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</si>
  <si>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</si>
  <si>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</si>
  <si>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</si>
  <si>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</si>
  <si>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</si>
  <si>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</si>
  <si>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</si>
  <si>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</si>
  <si>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</si>
  <si>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</si>
  <si>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</si>
  <si>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</si>
  <si>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</si>
  <si>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</si>
  <si>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</si>
  <si>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</si>
  <si>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</si>
  <si>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</si>
  <si>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</si>
  <si>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</si>
  <si>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</si>
  <si>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</si>
  <si>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</si>
  <si>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</si>
  <si>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</si>
  <si>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</si>
  <si>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</si>
  <si>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</si>
  <si>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</si>
  <si>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</si>
  <si>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</si>
  <si>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</si>
  <si>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</si>
  <si>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</si>
  <si>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</si>
  <si>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</si>
  <si>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</si>
  <si>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</si>
  <si>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</si>
  <si>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</si>
  <si>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</si>
  <si>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</si>
  <si>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</si>
  <si>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</si>
  <si>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</si>
  <si>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</si>
  <si>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</si>
  <si>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</si>
  <si>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</si>
  <si>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</si>
  <si>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</si>
  <si>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</si>
  <si>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</si>
  <si>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</si>
  <si>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</si>
  <si>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</si>
  <si>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</si>
  <si>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</si>
  <si>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</si>
  <si>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</si>
  <si>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</si>
  <si>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</si>
  <si>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</si>
  <si>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</si>
  <si>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</si>
  <si>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</si>
  <si>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</si>
  <si>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</si>
  <si>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</si>
  <si>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</si>
  <si>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</si>
  <si>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</si>
  <si>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</si>
  <si>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</si>
  <si>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</si>
  <si>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</si>
  <si>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</si>
  <si>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</si>
  <si>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</si>
  <si>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</si>
  <si>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</si>
  <si>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</si>
  <si>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</si>
  <si>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</si>
  <si>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</si>
  <si>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</si>
  <si>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</si>
  <si>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</si>
  <si>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</si>
  <si>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</si>
  <si>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</si>
  <si>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</si>
  <si>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</si>
  <si>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</si>
  <si>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</si>
  <si>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</si>
  <si>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</si>
  <si>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</si>
  <si>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</si>
  <si>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</si>
  <si>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</si>
  <si>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</si>
  <si>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</si>
  <si>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</si>
  <si>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</si>
  <si>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</si>
  <si>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</si>
  <si>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</si>
  <si>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</si>
  <si>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</si>
  <si>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</si>
  <si>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</si>
  <si>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</si>
  <si>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</si>
  <si>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</si>
  <si>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</si>
  <si>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</si>
  <si>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</si>
  <si>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</si>
  <si>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</si>
  <si>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</si>
  <si>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</si>
  <si>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</si>
  <si>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</si>
  <si>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</si>
  <si>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</si>
  <si>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</si>
  <si>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</si>
  <si>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</si>
  <si>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</si>
  <si>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</si>
  <si>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</si>
  <si>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</si>
  <si>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</si>
  <si>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</si>
  <si>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</si>
  <si>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</si>
  <si>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</si>
  <si>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</si>
  <si>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</si>
  <si>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</si>
  <si>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</si>
  <si>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</si>
  <si>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</si>
  <si>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</si>
  <si>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</si>
  <si>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</si>
  <si>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</si>
  <si>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</si>
  <si>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</si>
  <si>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</si>
  <si>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</si>
  <si>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</si>
  <si>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</si>
  <si>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</si>
  <si>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</si>
  <si>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</si>
  <si>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</si>
  <si>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</si>
  <si>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</si>
  <si>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</si>
  <si>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</si>
  <si>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</si>
  <si>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</si>
  <si>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</si>
  <si>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</si>
  <si>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</si>
  <si>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</si>
  <si>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</si>
  <si>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</si>
  <si>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</si>
  <si>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</si>
  <si>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</si>
  <si>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</si>
  <si>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</si>
  <si>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</si>
  <si>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</si>
  <si>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</si>
  <si>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</si>
  <si>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</si>
  <si>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</si>
  <si>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</si>
  <si>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</si>
  <si>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</si>
  <si>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</si>
  <si>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</si>
  <si>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</si>
  <si>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</si>
  <si>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</si>
  <si>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</si>
  <si>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</si>
  <si>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</si>
  <si>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</si>
  <si>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</si>
  <si>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</si>
  <si>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</si>
  <si>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</si>
  <si>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</si>
  <si>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</si>
  <si>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</si>
  <si>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</si>
  <si>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</si>
  <si>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</si>
  <si>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</si>
  <si>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</si>
  <si>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</si>
  <si>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</si>
  <si>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</si>
  <si>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</si>
  <si>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</si>
  <si>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</si>
  <si>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</si>
  <si>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</si>
  <si>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</si>
  <si>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</si>
  <si>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</si>
  <si>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</si>
  <si>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</si>
  <si>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</si>
  <si>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</si>
  <si>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</si>
  <si>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</si>
  <si>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</si>
  <si>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</si>
  <si>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</si>
  <si>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</si>
  <si>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</si>
  <si>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</si>
  <si>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</si>
  <si>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</si>
  <si>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</si>
  <si>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</si>
  <si>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</si>
  <si>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</si>
  <si>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</si>
  <si>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</si>
  <si>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</si>
  <si>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</si>
  <si>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</si>
  <si>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</si>
  <si>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</si>
  <si>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</si>
  <si>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</si>
  <si>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</si>
  <si>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</si>
  <si>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</si>
  <si>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</si>
  <si>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</si>
  <si>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</si>
  <si>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</si>
  <si>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</si>
  <si>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</si>
  <si>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</si>
  <si>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</si>
  <si>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</si>
  <si>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</si>
  <si>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</si>
  <si>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</si>
  <si>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</si>
  <si>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</si>
  <si>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</si>
  <si>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</si>
  <si>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</si>
  <si>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</si>
  <si>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</si>
  <si>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</si>
  <si>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</si>
  <si>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</si>
  <si>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</si>
  <si>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</si>
  <si>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</si>
  <si>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</si>
  <si>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</si>
  <si>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</si>
  <si>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</si>
  <si>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</si>
  <si>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</si>
  <si>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</si>
  <si>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</si>
  <si>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</si>
  <si>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</si>
  <si>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</si>
  <si>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</si>
  <si>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</si>
  <si>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</si>
  <si>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</si>
  <si>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</si>
  <si>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</si>
  <si>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</si>
  <si>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</si>
  <si>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</si>
  <si>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</si>
  <si>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</si>
  <si>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</si>
  <si>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</si>
  <si>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</si>
  <si>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</si>
  <si>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</si>
  <si>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</si>
  <si>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</si>
  <si>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</si>
  <si>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</si>
  <si>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</si>
  <si>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</si>
  <si>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</si>
  <si>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</si>
  <si>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</si>
  <si>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</si>
  <si>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</si>
  <si>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</si>
  <si>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</si>
  <si>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</si>
  <si>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</si>
  <si>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</si>
  <si>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</si>
  <si>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</si>
  <si>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</si>
  <si>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</si>
  <si>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</si>
  <si>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</si>
  <si>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</si>
  <si>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</si>
  <si>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</si>
  <si>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</si>
  <si>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</si>
  <si>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</si>
  <si>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</si>
  <si>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</si>
  <si>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</si>
  <si>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</si>
  <si>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</si>
  <si>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</si>
  <si>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</si>
  <si>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</si>
  <si>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</si>
  <si>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</si>
  <si>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</si>
  <si>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</si>
  <si>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</si>
  <si>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</si>
  <si>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</si>
  <si>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</si>
  <si>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</si>
  <si>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</si>
  <si>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</si>
  <si>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</si>
  <si>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</si>
  <si>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</si>
  <si>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</si>
  <si>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</si>
  <si>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</si>
  <si>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</si>
  <si>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</si>
  <si>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</si>
  <si>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</si>
  <si>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</si>
  <si>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</si>
  <si>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</si>
  <si>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</si>
  <si>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</si>
  <si>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</si>
  <si>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</si>
  <si>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</si>
  <si>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</si>
  <si>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</si>
  <si>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</si>
  <si>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</si>
  <si>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</si>
  <si>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</si>
  <si>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</si>
  <si>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</si>
  <si>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</si>
  <si>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</si>
  <si>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</si>
  <si>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</si>
  <si>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</si>
  <si>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</si>
  <si>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</si>
  <si>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</si>
  <si>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</si>
  <si>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</si>
  <si>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</si>
  <si>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</si>
  <si>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</si>
  <si>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</si>
  <si>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</si>
  <si>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</si>
  <si>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</si>
  <si>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</si>
  <si>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</si>
  <si>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</si>
  <si>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</si>
  <si>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</si>
  <si>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</si>
  <si>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</si>
  <si>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</si>
  <si>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</si>
  <si>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</si>
  <si>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</si>
  <si>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</si>
  <si>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</si>
  <si>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</si>
  <si>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</si>
  <si>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</si>
  <si>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</si>
  <si>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</si>
  <si>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</si>
  <si>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</si>
  <si>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</si>
  <si>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</si>
  <si>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</si>
  <si>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</si>
  <si>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</si>
  <si>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</si>
  <si>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</si>
  <si>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</si>
  <si>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</si>
  <si>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</si>
  <si>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</si>
  <si>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</si>
  <si>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</si>
  <si>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</si>
  <si>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</si>
  <si>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</si>
  <si>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</si>
  <si>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</si>
  <si>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</si>
  <si>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</si>
  <si>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</si>
  <si>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</si>
  <si>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</si>
  <si>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</si>
  <si>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</si>
  <si>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</si>
  <si>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</si>
  <si>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</si>
  <si>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</si>
  <si>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</si>
  <si>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</si>
  <si>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</si>
  <si>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</si>
  <si>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</si>
  <si>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</si>
  <si>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</si>
  <si>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</si>
  <si>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</si>
  <si>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</si>
  <si>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</si>
  <si>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</si>
  <si>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</si>
  <si>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</si>
  <si>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</si>
  <si>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</si>
  <si>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</si>
  <si>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</si>
  <si>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</si>
  <si>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</si>
  <si>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</si>
  <si>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</si>
  <si>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</si>
  <si>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</si>
  <si>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</si>
  <si>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</si>
  <si>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</si>
  <si>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</si>
  <si>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</si>
  <si>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</si>
  <si>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</si>
  <si>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</si>
  <si>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</si>
  <si>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</si>
  <si>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</si>
  <si>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</si>
  <si>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</si>
  <si>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</si>
  <si>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</si>
  <si>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</si>
  <si>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</si>
  <si>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</si>
  <si>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</si>
  <si>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</si>
  <si>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</si>
  <si>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</si>
  <si>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</si>
  <si>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</si>
  <si>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</si>
  <si>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</si>
  <si>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</si>
  <si>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</si>
  <si>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</si>
  <si>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</si>
  <si>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</si>
  <si>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</si>
  <si>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</si>
  <si>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</si>
  <si>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</si>
  <si>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</si>
  <si>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</si>
  <si>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</si>
  <si>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</si>
  <si>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</si>
  <si>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</si>
  <si>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</si>
  <si>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</si>
  <si>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</si>
  <si>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</si>
  <si>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</si>
  <si>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</si>
  <si>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</si>
  <si>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</si>
  <si>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</si>
  <si>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</si>
  <si>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</si>
  <si>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</si>
  <si>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</si>
  <si>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</si>
  <si>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</si>
  <si>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</si>
  <si>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</si>
  <si>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</si>
  <si>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</si>
  <si>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</si>
  <si>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</si>
  <si>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</si>
  <si>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</si>
  <si>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</si>
  <si>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</si>
  <si>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</si>
  <si>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</si>
  <si>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</si>
  <si>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</si>
  <si>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</si>
  <si>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</si>
  <si>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</si>
  <si>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</si>
  <si>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</si>
  <si>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</si>
  <si>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</si>
  <si>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</si>
  <si>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</si>
  <si>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</si>
  <si>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</si>
  <si>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</si>
  <si>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</si>
  <si>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</si>
  <si>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</si>
  <si>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</si>
  <si>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</si>
  <si>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</si>
  <si>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</si>
  <si>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</si>
  <si>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</si>
  <si>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</si>
  <si>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</si>
  <si>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</si>
  <si>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</si>
  <si>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</si>
  <si>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</si>
  <si>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</si>
  <si>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</si>
  <si>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</si>
  <si>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</si>
  <si>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</si>
  <si>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</si>
  <si>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</si>
  <si>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</si>
  <si>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</si>
  <si>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</si>
  <si>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</si>
  <si>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</si>
  <si>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</si>
  <si>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</si>
  <si>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</si>
  <si>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</si>
  <si>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</si>
  <si>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</si>
  <si>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</si>
  <si>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</si>
  <si>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</si>
  <si>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</si>
  <si>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</si>
  <si>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</si>
  <si>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</si>
  <si>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</si>
  <si>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</si>
  <si>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</si>
  <si>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</si>
  <si>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</si>
  <si>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</si>
  <si>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</si>
  <si>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</si>
  <si>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</si>
  <si>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</si>
  <si>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</si>
  <si>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</si>
  <si>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</si>
  <si>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</si>
  <si>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</si>
  <si>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</si>
  <si>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</si>
  <si>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</si>
  <si>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</si>
  <si>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</si>
  <si>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</si>
  <si>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</si>
  <si>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</si>
  <si>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</si>
  <si>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</si>
  <si>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</si>
  <si>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</si>
  <si>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</si>
  <si>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</si>
  <si>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</si>
  <si>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</si>
  <si>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</si>
  <si>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</si>
  <si>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</si>
  <si>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</si>
  <si>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</si>
  <si>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</si>
  <si>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</si>
  <si>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</si>
  <si>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</si>
  <si>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</si>
  <si>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</si>
  <si>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</si>
  <si>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</si>
  <si>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</si>
  <si>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</si>
  <si>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</si>
  <si>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</si>
  <si>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</si>
  <si>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</si>
  <si>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</si>
  <si>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</si>
  <si>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</si>
  <si>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</si>
  <si>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</si>
  <si>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</si>
  <si>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</si>
  <si>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</si>
  <si>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</si>
  <si>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</si>
  <si>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</si>
  <si>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</si>
  <si>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</si>
  <si>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</si>
  <si>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</si>
  <si>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</si>
  <si>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</si>
  <si>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</si>
  <si>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</si>
  <si>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</si>
  <si>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</si>
  <si>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</si>
  <si>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</si>
  <si>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</si>
  <si>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</si>
  <si>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</si>
  <si>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</si>
  <si>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</si>
  <si>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</si>
  <si>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</si>
  <si>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</si>
  <si>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</si>
  <si>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</si>
  <si>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</si>
  <si>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</si>
  <si>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</si>
  <si>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</si>
  <si>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</si>
  <si>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</si>
  <si>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</si>
  <si>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</si>
  <si>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</si>
  <si>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</si>
  <si>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</si>
  <si>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</si>
  <si>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</si>
  <si>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</si>
  <si>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</si>
  <si>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</si>
  <si>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</si>
  <si>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</si>
  <si>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</si>
  <si>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</si>
  <si>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</si>
  <si>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</si>
  <si>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</si>
  <si>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</si>
  <si>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</si>
  <si>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</si>
  <si>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</si>
  <si>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</si>
  <si>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</si>
  <si>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</si>
  <si>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</si>
  <si>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</si>
  <si>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</si>
  <si>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</si>
  <si>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</si>
  <si>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</si>
  <si>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</si>
  <si>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</si>
  <si>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</si>
  <si>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</si>
  <si>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</si>
  <si>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</si>
  <si>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</si>
  <si>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</si>
  <si>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</si>
  <si>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</si>
  <si>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</si>
  <si>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</si>
  <si>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</si>
  <si>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</si>
  <si>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</si>
  <si>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</si>
  <si>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</si>
  <si>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</si>
  <si>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</si>
  <si>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</si>
  <si>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</si>
  <si>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</si>
  <si>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</si>
  <si>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</si>
  <si>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</si>
  <si>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</si>
  <si>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</si>
  <si>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</si>
  <si>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</si>
  <si>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</si>
  <si>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</si>
  <si>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</si>
  <si>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</si>
  <si>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</si>
  <si>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</si>
  <si>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</si>
  <si>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</si>
  <si>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</si>
  <si>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</si>
  <si>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</si>
  <si>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</si>
  <si>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</si>
  <si>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</si>
  <si>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</si>
  <si>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</si>
  <si>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</si>
  <si>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</si>
  <si>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</si>
  <si>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</si>
  <si>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</si>
  <si>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</si>
  <si>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</si>
  <si>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</si>
  <si>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</si>
  <si>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</si>
  <si>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</si>
  <si>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</si>
  <si>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</si>
  <si>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</si>
  <si>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</si>
  <si>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</si>
  <si>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</si>
  <si>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</si>
  <si>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</si>
  <si>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</si>
  <si>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</si>
  <si>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</si>
  <si>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</si>
  <si>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</si>
  <si>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</si>
  <si>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</si>
  <si>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</si>
  <si>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</si>
  <si>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</si>
  <si>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</si>
  <si>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</si>
  <si>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</si>
  <si>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</si>
  <si>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</si>
  <si>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</si>
  <si>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</si>
  <si>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</si>
  <si>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</si>
  <si>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</si>
  <si>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</si>
  <si>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</si>
  <si>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</si>
  <si>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</si>
  <si>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</si>
  <si>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</si>
  <si>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</si>
  <si>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</si>
  <si>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</si>
  <si>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</si>
  <si>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</si>
  <si>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</si>
  <si>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</si>
  <si>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</si>
  <si>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</si>
  <si>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</si>
  <si>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</si>
  <si>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</si>
  <si>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</si>
  <si>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</si>
  <si>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</si>
  <si>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</si>
  <si>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</si>
  <si>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</si>
  <si>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</si>
  <si>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</si>
  <si>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</si>
  <si>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</si>
  <si>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</si>
  <si>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</si>
  <si>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</si>
  <si>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</si>
  <si>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</si>
  <si>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</si>
  <si>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</si>
  <si>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</si>
  <si>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</si>
  <si>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</si>
  <si>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</si>
  <si>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</si>
  <si>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</si>
  <si>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</si>
  <si>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</si>
  <si>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</si>
  <si>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</si>
  <si>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</si>
  <si>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</si>
  <si>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</si>
  <si>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</si>
  <si>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</si>
  <si>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</si>
  <si>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</si>
  <si>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</si>
  <si>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</si>
  <si>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</si>
  <si>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</si>
  <si>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</si>
  <si>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</si>
  <si>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</si>
  <si>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</si>
  <si>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</si>
  <si>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</si>
  <si>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</si>
  <si>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</si>
  <si>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</si>
  <si>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</si>
  <si>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</si>
  <si>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</si>
  <si>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</si>
  <si>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</si>
  <si>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</si>
  <si>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</si>
  <si>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</si>
  <si>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</si>
  <si>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</si>
  <si>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</si>
  <si>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</si>
  <si>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</si>
  <si>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</si>
  <si>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</si>
  <si>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</si>
  <si>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</si>
  <si>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</si>
  <si>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</si>
  <si>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</si>
  <si>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</si>
  <si>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</si>
  <si>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</si>
  <si>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</si>
  <si>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</si>
  <si>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</si>
  <si>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</si>
  <si>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</si>
  <si>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</si>
  <si>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</si>
  <si>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</si>
  <si>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</si>
  <si>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</si>
  <si>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</si>
  <si>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</si>
  <si>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</si>
  <si>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</si>
  <si>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</si>
  <si>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</si>
  <si>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</si>
  <si>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</si>
  <si>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</si>
  <si>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</si>
  <si>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</si>
  <si>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</si>
  <si>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</si>
  <si>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</si>
  <si>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</si>
  <si>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</si>
  <si>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</si>
  <si>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</si>
  <si>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</si>
  <si>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</si>
  <si>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</si>
  <si>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</si>
  <si>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</si>
  <si>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</si>
  <si>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</si>
  <si>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</si>
  <si>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</si>
  <si>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</si>
  <si>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</si>
  <si>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</si>
  <si>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</si>
  <si>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</si>
  <si>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</si>
  <si>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</si>
  <si>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</si>
  <si>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</si>
  <si>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</si>
  <si>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</si>
  <si>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</si>
  <si>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</si>
  <si>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</si>
  <si>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</si>
  <si>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</si>
  <si>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</si>
  <si>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</si>
  <si>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</si>
  <si>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</si>
  <si>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</si>
  <si>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</si>
  <si>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</si>
  <si>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</si>
  <si>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</si>
  <si>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</si>
  <si>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</si>
  <si>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</si>
  <si>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</si>
  <si>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</si>
  <si>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</si>
  <si>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</si>
  <si>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</si>
  <si>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</si>
  <si>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</si>
  <si>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</si>
  <si>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</si>
  <si>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</si>
  <si>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</si>
  <si>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</si>
  <si>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</si>
  <si>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</si>
  <si>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</si>
  <si>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</si>
  <si>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</si>
  <si>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</si>
  <si>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</si>
  <si>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</si>
  <si>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</si>
  <si>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</si>
  <si>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</si>
  <si>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</si>
  <si>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</si>
  <si>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</si>
  <si>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</si>
  <si>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</si>
  <si>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</si>
  <si>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</si>
  <si>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</si>
  <si>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</si>
  <si>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</si>
  <si>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</si>
  <si>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</si>
  <si>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</si>
  <si>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</si>
  <si>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</si>
  <si>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</si>
  <si>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</si>
  <si>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</si>
  <si>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</si>
  <si>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</si>
  <si>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</si>
  <si>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</si>
  <si>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</si>
  <si>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</si>
  <si>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</si>
  <si>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</si>
  <si>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</si>
  <si>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</si>
  <si>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</si>
  <si>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</si>
  <si>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</si>
  <si>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</si>
  <si>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</si>
  <si>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</si>
  <si>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</si>
  <si>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</si>
  <si>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</si>
  <si>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</si>
  <si>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</si>
  <si>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</si>
  <si>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</si>
  <si>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</si>
  <si>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</si>
  <si>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</si>
  <si>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</si>
  <si>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</si>
  <si>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</si>
  <si>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</si>
  <si>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</si>
  <si>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</si>
  <si>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</si>
  <si>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</si>
  <si>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</si>
  <si>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</si>
  <si>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</si>
  <si>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</si>
  <si>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</si>
  <si>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</si>
  <si>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</si>
  <si>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</si>
  <si>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</si>
  <si>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</si>
  <si>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</si>
  <si>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</si>
  <si>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</si>
  <si>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</si>
  <si>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</si>
  <si>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</si>
  <si>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</si>
  <si>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</si>
  <si>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</si>
  <si>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</si>
  <si>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</si>
  <si>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</si>
  <si>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</si>
  <si>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</si>
  <si>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</si>
  <si>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</si>
  <si>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</si>
  <si>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</si>
  <si>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</si>
  <si>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</si>
  <si>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</si>
  <si>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</si>
  <si>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</si>
  <si>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</si>
  <si>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</si>
  <si>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</si>
  <si>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</si>
  <si>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</si>
  <si>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</si>
  <si>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</si>
  <si>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</si>
  <si>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</si>
  <si>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</si>
  <si>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</si>
  <si>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</si>
  <si>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</si>
  <si>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</si>
  <si>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</si>
  <si>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</si>
  <si>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</si>
  <si>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</si>
  <si>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</si>
  <si>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</si>
  <si>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</si>
  <si>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</si>
  <si>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</si>
  <si>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</si>
  <si>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</si>
  <si>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</si>
  <si>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</si>
  <si>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</si>
  <si>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</si>
  <si>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</si>
  <si>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</si>
  <si>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</si>
  <si>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</si>
  <si>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</si>
  <si>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</si>
  <si>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</si>
  <si>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</si>
  <si>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</si>
  <si>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</si>
  <si>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</si>
  <si>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</si>
  <si>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</si>
  <si>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</si>
  <si>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</si>
  <si>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</si>
  <si>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</si>
  <si>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</si>
  <si>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</si>
  <si>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</si>
  <si>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</si>
  <si>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</si>
  <si>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</si>
  <si>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</si>
  <si>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</si>
  <si>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</si>
  <si>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</si>
  <si>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</si>
  <si>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</si>
  <si>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</si>
  <si>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</si>
  <si>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</si>
  <si>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</si>
  <si>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</si>
  <si>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</si>
  <si>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</si>
  <si>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</si>
  <si>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</si>
  <si>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</si>
  <si>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</si>
  <si>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</si>
  <si>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</si>
  <si>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</si>
  <si>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</si>
  <si>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</si>
  <si>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</si>
  <si>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</si>
  <si>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</si>
  <si>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</si>
  <si>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</si>
  <si>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</si>
  <si>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</si>
  <si>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</si>
  <si>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</si>
  <si>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</si>
  <si>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</si>
  <si>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</si>
  <si>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</si>
  <si>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</si>
  <si>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</si>
  <si>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</si>
  <si>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</si>
  <si>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</si>
  <si>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</si>
  <si>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</si>
  <si>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</si>
  <si>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</si>
  <si>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</si>
  <si>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</si>
  <si>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</si>
  <si>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</si>
  <si>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</si>
  <si>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</si>
  <si>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</si>
  <si>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</si>
  <si>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</si>
  <si>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</si>
  <si>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</si>
  <si>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</si>
  <si>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</si>
  <si>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</si>
  <si>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</si>
  <si>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</si>
  <si>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</si>
  <si>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</si>
  <si>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</si>
  <si>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</si>
  <si>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</si>
  <si>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</si>
  <si>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</si>
  <si>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</si>
  <si>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</si>
  <si>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</si>
  <si>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</si>
  <si>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</si>
  <si>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</si>
  <si>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</si>
  <si>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</si>
  <si>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</si>
  <si>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</si>
  <si>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</si>
  <si>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</si>
  <si>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</si>
  <si>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</si>
  <si>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</si>
  <si>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</si>
  <si>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</si>
  <si>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</si>
  <si>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</si>
  <si>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</si>
  <si>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</si>
  <si>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</si>
  <si>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</si>
  <si>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</si>
  <si>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</si>
  <si>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</si>
  <si>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</si>
  <si>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</si>
  <si>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</si>
  <si>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</si>
  <si>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</si>
  <si>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</si>
  <si>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</si>
  <si>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</si>
  <si>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</si>
  <si>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</si>
  <si>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</si>
  <si>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</si>
  <si>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</si>
  <si>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</si>
  <si>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</si>
  <si>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</si>
  <si>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</si>
  <si>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</si>
  <si>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</si>
  <si>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</si>
  <si>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</si>
  <si>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</si>
  <si>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</si>
  <si>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</si>
  <si>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</si>
  <si>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</si>
  <si>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</si>
  <si>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</si>
  <si>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</si>
  <si>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</si>
  <si>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</si>
  <si>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</si>
  <si>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</si>
  <si>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</si>
  <si>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</si>
  <si>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</si>
  <si>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</si>
  <si>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</si>
  <si>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</si>
  <si>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</si>
  <si>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</si>
  <si>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</si>
  <si>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</si>
  <si>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</si>
  <si>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</si>
  <si>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</si>
  <si>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</si>
  <si>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</si>
  <si>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</si>
  <si>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</si>
  <si>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</si>
  <si>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</si>
  <si>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</si>
  <si>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</si>
  <si>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</si>
  <si>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</si>
  <si>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</si>
  <si>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</si>
  <si>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</si>
  <si>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</si>
  <si>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</si>
  <si>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</si>
  <si>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</si>
  <si>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</si>
  <si>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</si>
  <si>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</si>
  <si>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</si>
  <si>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</si>
  <si>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</si>
  <si>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</si>
  <si>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</si>
  <si>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</si>
  <si>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</si>
  <si>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</si>
  <si>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</si>
  <si>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</si>
  <si>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</si>
  <si>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</si>
  <si>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</si>
  <si>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</si>
  <si>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</si>
  <si>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</si>
  <si>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</si>
  <si>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</si>
  <si>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</si>
  <si>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</si>
  <si>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</si>
  <si>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</si>
  <si>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</si>
  <si>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</si>
  <si>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</si>
  <si>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</si>
  <si>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</si>
  <si>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</si>
  <si>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</si>
  <si>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</si>
  <si>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</si>
  <si>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</si>
  <si>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</si>
  <si>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</si>
  <si>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</si>
  <si>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</si>
  <si>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</si>
  <si>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</si>
  <si>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</si>
  <si>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</si>
  <si>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</si>
  <si>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</si>
  <si>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</si>
  <si>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</si>
  <si>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</si>
  <si>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</si>
  <si>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</si>
  <si>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</si>
  <si>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</si>
  <si>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</si>
  <si>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</si>
  <si>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</si>
  <si>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</si>
  <si>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</si>
  <si>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</si>
  <si>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</si>
  <si>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</si>
  <si>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</si>
  <si>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</si>
  <si>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</si>
  <si>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</si>
  <si>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</si>
  <si>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</si>
  <si>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</si>
  <si>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</si>
  <si>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</si>
  <si>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</si>
  <si>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</si>
  <si>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</si>
  <si>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</si>
  <si>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</si>
  <si>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</si>
  <si>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</si>
  <si>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</si>
  <si>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</si>
  <si>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</si>
  <si>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</si>
  <si>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</si>
  <si>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</si>
  <si>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</si>
  <si>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</si>
  <si>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</si>
  <si>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</si>
  <si>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</si>
  <si>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</si>
  <si>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</si>
  <si>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</si>
  <si>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</si>
  <si>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</si>
  <si>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</si>
  <si>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</si>
  <si>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</si>
  <si>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</si>
  <si>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</si>
  <si>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</si>
  <si>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</si>
  <si>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</si>
  <si>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</si>
  <si>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</si>
  <si>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</si>
  <si>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</si>
  <si>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</si>
  <si>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</si>
  <si>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</si>
  <si>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</si>
  <si>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</si>
  <si>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</si>
  <si>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</si>
  <si>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</si>
  <si>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</si>
  <si>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</si>
  <si>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</si>
  <si>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</si>
  <si>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</si>
  <si>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</si>
  <si>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</si>
  <si>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</si>
  <si>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</si>
  <si>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</si>
  <si>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</si>
  <si>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</si>
  <si>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</si>
  <si>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</si>
  <si>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</si>
  <si>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</si>
  <si>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</si>
  <si>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</si>
  <si>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</si>
  <si>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</si>
  <si>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</si>
  <si>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</si>
  <si>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</si>
  <si>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</si>
  <si>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</si>
  <si>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</si>
  <si>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</si>
  <si>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</si>
  <si>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</si>
  <si>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</si>
  <si>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</si>
  <si>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</si>
  <si>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</si>
  <si>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</si>
  <si>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</si>
  <si>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</si>
  <si>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</si>
  <si>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</si>
  <si>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</si>
  <si>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</si>
  <si>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</si>
  <si>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</si>
  <si>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</si>
  <si>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</si>
  <si>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</si>
  <si>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</si>
  <si>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</si>
  <si>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</si>
  <si>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</si>
  <si>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</si>
  <si>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</si>
  <si>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</si>
  <si>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</si>
  <si>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</si>
  <si>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</si>
  <si>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</si>
  <si>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</si>
  <si>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</si>
  <si>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</si>
  <si>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</si>
  <si>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</si>
  <si>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</si>
  <si>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</si>
  <si>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</si>
  <si>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</si>
  <si>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</si>
  <si>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</si>
  <si>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</si>
  <si>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</si>
  <si>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</si>
  <si>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</si>
  <si>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</si>
  <si>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</si>
  <si>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</si>
  <si>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</si>
  <si>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</si>
  <si>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</si>
  <si>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</si>
  <si>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</si>
  <si>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</si>
  <si>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</si>
  <si>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</si>
  <si>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</si>
  <si>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</si>
  <si>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</si>
  <si>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</si>
  <si>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</si>
  <si>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</si>
  <si>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</si>
  <si>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</si>
  <si>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</si>
  <si>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</si>
  <si>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</si>
  <si>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</si>
  <si>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</si>
  <si>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</si>
  <si>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</si>
  <si>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</si>
  <si>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</si>
  <si>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</si>
  <si>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</si>
  <si>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</si>
  <si>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</si>
  <si>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</si>
  <si>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</si>
  <si>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</si>
  <si>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</si>
  <si>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</si>
  <si>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</si>
  <si>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</si>
  <si>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</si>
  <si>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</si>
  <si>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</si>
  <si>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</si>
  <si>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</si>
  <si>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</si>
  <si>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</si>
  <si>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</si>
  <si>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</si>
  <si>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</si>
  <si>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</si>
  <si>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</si>
  <si>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</si>
  <si>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</si>
  <si>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</si>
  <si>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</si>
  <si>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</si>
  <si>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</si>
  <si>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</si>
  <si>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</si>
  <si>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</si>
  <si>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</si>
  <si>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</si>
  <si>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</si>
  <si>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</si>
  <si>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</si>
  <si>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</si>
  <si>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</si>
  <si>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</si>
  <si>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</si>
  <si>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</si>
  <si>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</si>
  <si>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</si>
  <si>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</si>
  <si>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</si>
  <si>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</si>
  <si>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</si>
  <si>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</si>
  <si>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</si>
  <si>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</si>
  <si>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</si>
  <si>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</si>
  <si>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</si>
  <si>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</si>
  <si>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</si>
  <si>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</si>
  <si>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</si>
  <si>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</si>
  <si>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</si>
  <si>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</si>
  <si>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</si>
  <si>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</si>
  <si>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</si>
  <si>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</si>
  <si>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</si>
  <si>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</si>
  <si>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</si>
  <si>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</si>
  <si>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</si>
  <si>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</si>
  <si>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</si>
  <si>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</si>
  <si>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</si>
  <si>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</si>
  <si>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</si>
  <si>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</si>
  <si>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</si>
  <si>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</si>
  <si>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</si>
  <si>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</si>
  <si>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</si>
  <si>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</si>
  <si>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</si>
  <si>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</si>
  <si>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</si>
  <si>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</si>
  <si>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</si>
  <si>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</si>
  <si>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</si>
  <si>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</si>
  <si>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</si>
  <si>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</si>
  <si>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</si>
  <si>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</si>
  <si>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</si>
  <si>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</si>
  <si>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</si>
  <si>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</si>
  <si>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</si>
  <si>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</si>
  <si>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</si>
  <si>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</si>
  <si>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</si>
  <si>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</si>
  <si>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</si>
  <si>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</si>
  <si>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</si>
  <si>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</si>
  <si>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</si>
  <si>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</si>
  <si>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</si>
  <si>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</si>
  <si>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</si>
  <si>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</si>
  <si>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</si>
  <si>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</si>
  <si>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</si>
  <si>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</si>
  <si>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</si>
  <si>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</si>
  <si>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</si>
  <si>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</si>
  <si>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</si>
  <si>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</si>
  <si>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</si>
  <si>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</si>
  <si>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</si>
  <si>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</si>
  <si>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</si>
  <si>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</si>
  <si>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</si>
  <si>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</si>
  <si>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</si>
  <si>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</si>
  <si>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</si>
  <si>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</si>
  <si>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</si>
  <si>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</si>
  <si>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</si>
  <si>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</si>
  <si>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</si>
  <si>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</si>
  <si>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</si>
  <si>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</si>
  <si>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</si>
  <si>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</si>
  <si>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</si>
  <si>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</si>
  <si>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</si>
  <si>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</si>
  <si>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</si>
  <si>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</si>
  <si>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</si>
  <si>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</si>
  <si>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</si>
  <si>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</si>
  <si>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</si>
  <si>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</si>
  <si>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</si>
  <si>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</si>
  <si>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</si>
  <si>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</si>
  <si>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</si>
  <si>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</si>
  <si>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</si>
  <si>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</si>
  <si>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</si>
  <si>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</si>
  <si>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</si>
  <si>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</si>
  <si>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</si>
  <si>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</si>
  <si>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</si>
  <si>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</si>
  <si>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</si>
  <si>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</si>
  <si>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</si>
  <si>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</si>
  <si>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</si>
  <si>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</si>
  <si>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</si>
  <si>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</si>
  <si>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</si>
  <si>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</si>
  <si>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</si>
  <si>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</si>
  <si>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</si>
  <si>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</si>
  <si>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</si>
  <si>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</si>
  <si>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</si>
  <si>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</si>
  <si>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</si>
  <si>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</si>
  <si>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</si>
  <si>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</si>
  <si>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</si>
  <si>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</si>
  <si>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</si>
  <si>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</si>
  <si>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</si>
  <si>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</si>
  <si>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</si>
  <si>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</si>
  <si>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</si>
  <si>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</si>
  <si>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</si>
  <si>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</si>
  <si>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</si>
  <si>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</si>
  <si>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</si>
  <si>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</si>
  <si>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</si>
  <si>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</si>
  <si>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</si>
  <si>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</si>
  <si>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</si>
  <si>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</si>
  <si>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</si>
  <si>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</si>
  <si>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</si>
  <si>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</si>
  <si>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</si>
  <si>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</si>
  <si>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</si>
  <si>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</si>
  <si>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</si>
  <si>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</si>
  <si>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</si>
  <si>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</si>
  <si>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</si>
  <si>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</si>
  <si>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</si>
  <si>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</si>
  <si>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</si>
  <si>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</si>
  <si>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</si>
  <si>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</si>
  <si>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</si>
  <si>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</si>
  <si>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</si>
  <si>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</si>
  <si>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</si>
  <si>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</si>
  <si>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</si>
  <si>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</si>
  <si>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</si>
  <si>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</si>
  <si>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</si>
  <si>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</si>
  <si>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</si>
  <si>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</si>
  <si>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</si>
  <si>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</si>
  <si>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</si>
  <si>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</si>
  <si>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</si>
  <si>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</si>
  <si>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</si>
  <si>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</si>
  <si>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</si>
  <si>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</si>
  <si>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</si>
  <si>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</si>
  <si>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</si>
  <si>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</si>
  <si>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</si>
  <si>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</si>
  <si>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</si>
  <si>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</si>
  <si>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</si>
  <si>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</si>
  <si>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</si>
  <si>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</si>
  <si>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</si>
  <si>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</si>
  <si>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</si>
  <si>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</si>
  <si>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</si>
  <si>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</si>
  <si>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</si>
  <si>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</si>
  <si>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</si>
  <si>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</si>
  <si>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</si>
  <si>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</si>
  <si>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</si>
  <si>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</si>
  <si>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</si>
  <si>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</si>
  <si>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</si>
  <si>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</si>
  <si>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</si>
  <si>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</si>
  <si>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</si>
  <si>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</si>
  <si>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</si>
  <si>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</si>
  <si>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</si>
  <si>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</si>
  <si>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</si>
  <si>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</si>
  <si>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</si>
  <si>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</si>
  <si>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</si>
  <si>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</si>
  <si>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</si>
  <si>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</si>
  <si>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</si>
  <si>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</si>
  <si>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</si>
  <si>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</si>
  <si>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</si>
  <si>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</si>
  <si>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</si>
  <si>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</si>
  <si>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</si>
  <si>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</si>
  <si>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</si>
  <si>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</si>
  <si>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</si>
  <si>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</si>
  <si>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</si>
  <si>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</si>
  <si>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</si>
  <si>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</si>
  <si>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</si>
  <si>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</si>
  <si>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</si>
  <si>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</si>
  <si>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</si>
  <si>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</si>
  <si>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</si>
  <si>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</si>
  <si>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</si>
  <si>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</si>
  <si>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</si>
  <si>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</si>
  <si>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</si>
  <si>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</si>
  <si>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</si>
  <si>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</si>
  <si>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</si>
  <si>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</si>
  <si>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</si>
  <si>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</si>
  <si>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</si>
  <si>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</si>
  <si>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</si>
  <si>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</si>
  <si>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</si>
  <si>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</si>
  <si>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</si>
  <si>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</si>
  <si>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</si>
  <si>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</si>
  <si>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</si>
  <si>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</si>
  <si>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</si>
  <si>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</si>
  <si>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</si>
  <si>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</si>
  <si>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</si>
  <si>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</si>
  <si>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</si>
  <si>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</si>
  <si>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</si>
  <si>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</si>
  <si>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</si>
  <si>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</si>
  <si>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</si>
  <si>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</si>
  <si>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</si>
  <si>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</si>
  <si>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</si>
  <si>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</si>
  <si>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</si>
  <si>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</si>
  <si>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</si>
  <si>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</si>
  <si>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</si>
  <si>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</si>
  <si>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</si>
  <si>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</si>
  <si>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</si>
  <si>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</si>
  <si>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</si>
  <si>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</si>
  <si>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</si>
  <si>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</si>
  <si>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</si>
  <si>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</si>
  <si>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</si>
  <si>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</si>
  <si>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</si>
  <si>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</si>
  <si>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</si>
  <si>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</si>
  <si>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</si>
  <si>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</si>
  <si>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</si>
  <si>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</si>
  <si>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</si>
  <si>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</si>
  <si>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</si>
  <si>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</si>
  <si>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</si>
  <si>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</si>
  <si>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</si>
  <si>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</si>
  <si>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</si>
  <si>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</si>
  <si>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</si>
  <si>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</si>
  <si>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</si>
  <si>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</si>
  <si>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</si>
  <si>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</si>
  <si>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</si>
  <si>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</si>
  <si>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</si>
  <si>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</si>
  <si>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</si>
  <si>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</si>
  <si>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</si>
  <si>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</si>
  <si>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</si>
  <si>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</si>
  <si>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</si>
  <si>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</si>
  <si>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</si>
  <si>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</si>
  <si>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</si>
  <si>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</si>
  <si>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</si>
  <si>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</si>
  <si>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</si>
  <si>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</si>
  <si>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</si>
  <si>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</si>
  <si>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</si>
  <si>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</si>
  <si>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</si>
  <si>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</si>
  <si>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</si>
  <si>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</si>
  <si>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</si>
  <si>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</si>
  <si>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</si>
  <si>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</si>
  <si>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</si>
  <si>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</si>
  <si>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</si>
  <si>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</si>
  <si>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</si>
  <si>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</si>
  <si>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</si>
  <si>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</si>
  <si>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</si>
  <si>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</si>
  <si>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</si>
  <si>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</si>
  <si>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</si>
  <si>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</si>
  <si>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</si>
  <si>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</si>
  <si>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</si>
  <si>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</si>
  <si>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</si>
  <si>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</si>
  <si>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</si>
  <si>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</si>
  <si>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</si>
  <si>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</si>
  <si>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</si>
  <si>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</si>
  <si>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</si>
  <si>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</si>
  <si>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</si>
  <si>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</si>
  <si>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</si>
  <si>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</si>
  <si>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</si>
  <si>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</si>
  <si>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</si>
  <si>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</si>
  <si>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</si>
  <si>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</si>
  <si>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</si>
  <si>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</si>
  <si>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</si>
  <si>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</si>
  <si>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</si>
  <si>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</si>
  <si>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</si>
  <si>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</si>
  <si>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</si>
  <si>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</si>
  <si>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</si>
  <si>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</si>
  <si>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</si>
  <si>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</si>
  <si>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</si>
  <si>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</si>
  <si>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</si>
  <si>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</si>
  <si>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</si>
  <si>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</si>
  <si>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</si>
  <si>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</si>
  <si>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</si>
  <si>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</si>
  <si>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</si>
  <si>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</si>
  <si>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</si>
  <si>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</si>
  <si>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</si>
  <si>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</si>
  <si>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</si>
  <si>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</si>
  <si>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</si>
  <si>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</si>
  <si>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</si>
  <si>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</si>
  <si>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</si>
  <si>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</si>
  <si>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</si>
  <si>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</si>
  <si>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</si>
  <si>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</si>
  <si>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</si>
  <si>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</si>
  <si>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</si>
  <si>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</si>
  <si>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</si>
  <si>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</si>
  <si>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</si>
  <si>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</si>
  <si>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</si>
  <si>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</si>
  <si>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</si>
  <si>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</si>
  <si>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</si>
  <si>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</si>
  <si>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</si>
  <si>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</si>
  <si>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</si>
  <si>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</si>
  <si>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</si>
  <si>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</si>
  <si>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</si>
  <si>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</si>
  <si>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</si>
  <si>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</si>
  <si>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</si>
  <si>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</si>
  <si>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</si>
  <si>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</si>
  <si>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</si>
  <si>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</si>
  <si>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</si>
  <si>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</si>
  <si>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</si>
  <si>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</si>
  <si>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</si>
  <si>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</si>
  <si>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</si>
  <si>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</si>
  <si>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</si>
  <si>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</si>
  <si>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</si>
  <si>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</si>
  <si>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</si>
  <si>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</si>
  <si>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</si>
  <si>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</si>
  <si>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</si>
  <si>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</si>
  <si>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</si>
  <si>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</si>
  <si>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</si>
  <si>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</si>
  <si>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</si>
  <si>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</si>
  <si>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</si>
  <si>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</si>
  <si>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</si>
  <si>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</si>
  <si>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</si>
  <si>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</si>
  <si>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</si>
  <si>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</si>
  <si>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</si>
  <si>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</si>
  <si>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</si>
  <si>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</si>
  <si>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</si>
  <si>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</si>
  <si>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</si>
  <si>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</si>
  <si>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</si>
  <si>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</si>
  <si>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</si>
  <si>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</si>
  <si>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</si>
  <si>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</si>
  <si>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</si>
  <si>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</si>
  <si>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</si>
  <si>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</si>
  <si>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</si>
  <si>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</si>
  <si>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</si>
  <si>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</si>
  <si>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</si>
  <si>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</si>
  <si>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</si>
  <si>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</si>
  <si>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</si>
  <si>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</si>
  <si>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</si>
  <si>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</si>
  <si>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</si>
  <si>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</si>
  <si>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</si>
  <si>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</si>
  <si>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</si>
  <si>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</si>
  <si>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</si>
  <si>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</si>
  <si>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</si>
  <si>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</si>
  <si>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</si>
  <si>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</si>
  <si>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</si>
  <si>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</si>
  <si>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</si>
  <si>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</si>
  <si>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</si>
  <si>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</si>
  <si>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</si>
  <si>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</si>
  <si>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</si>
  <si>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</si>
  <si>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</si>
  <si>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</si>
  <si>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</si>
  <si>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</si>
  <si>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</si>
  <si>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</si>
  <si>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</si>
  <si>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</si>
  <si>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</si>
  <si>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</si>
  <si>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</si>
  <si>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</si>
  <si>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</si>
  <si>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</si>
  <si>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</si>
  <si>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</si>
  <si>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</si>
  <si>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</si>
  <si>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</si>
  <si>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</si>
  <si>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</si>
  <si>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</si>
  <si>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</si>
  <si>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</si>
  <si>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</si>
  <si>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</si>
  <si>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</si>
  <si>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</si>
  <si>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</si>
  <si>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</si>
  <si>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</si>
  <si>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</si>
  <si>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</si>
  <si>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</si>
  <si>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</si>
  <si>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</si>
  <si>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</si>
  <si>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</si>
  <si>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</si>
  <si>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</si>
  <si>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</si>
  <si>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</si>
  <si>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</si>
  <si>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</si>
  <si>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</si>
  <si>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</si>
  <si>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</si>
  <si>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</si>
  <si>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</si>
  <si>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</si>
  <si>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</si>
  <si>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</si>
  <si>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</si>
  <si>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</si>
  <si>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</si>
  <si>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</si>
  <si>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</si>
  <si>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</si>
  <si>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</si>
  <si>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</si>
  <si>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</si>
  <si>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</si>
  <si>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</si>
  <si>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</si>
  <si>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</si>
  <si>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</si>
  <si>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</si>
  <si>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</si>
  <si>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</si>
  <si>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</si>
  <si>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</si>
  <si>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</si>
  <si>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</si>
  <si>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</si>
  <si>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</si>
  <si>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</si>
  <si>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</si>
  <si>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</si>
  <si>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</si>
  <si>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</si>
  <si>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</si>
  <si>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</si>
  <si>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</si>
  <si>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</si>
  <si>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</si>
  <si>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</si>
  <si>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</si>
  <si>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</si>
  <si>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</si>
  <si>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</si>
  <si>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</si>
  <si>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</si>
  <si>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</si>
  <si>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</si>
  <si>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</si>
  <si>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</si>
  <si>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</si>
  <si>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</si>
  <si>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</si>
  <si>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</si>
  <si>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</si>
  <si>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</si>
  <si>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</si>
  <si>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</si>
  <si>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</si>
  <si>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</si>
  <si>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</si>
  <si>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</si>
  <si>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</si>
  <si>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</si>
  <si>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</si>
  <si>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</si>
  <si>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</si>
  <si>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</si>
  <si>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</si>
  <si>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</si>
  <si>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</si>
  <si>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</si>
  <si>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</si>
  <si>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</si>
  <si>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</si>
  <si>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</si>
  <si>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</si>
  <si>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</si>
  <si>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</si>
  <si>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</si>
  <si>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</si>
  <si>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</si>
  <si>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</si>
  <si>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</si>
  <si>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</si>
  <si>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</si>
  <si>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</si>
  <si>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</si>
  <si>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</si>
  <si>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</si>
  <si>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</si>
  <si>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</si>
  <si>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</si>
  <si>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</si>
  <si>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</si>
  <si>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</si>
  <si>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</si>
  <si>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</si>
  <si>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</si>
  <si>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</si>
  <si>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</si>
  <si>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</si>
  <si>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</si>
  <si>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</si>
  <si>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</si>
  <si>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</si>
  <si>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</si>
  <si>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</si>
  <si>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</si>
  <si>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</si>
  <si>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</si>
  <si>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</si>
  <si>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</si>
  <si>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</si>
  <si>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</si>
  <si>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</si>
  <si>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</si>
  <si>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</si>
  <si>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</si>
  <si>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</si>
  <si>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</si>
  <si>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</si>
  <si>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</si>
  <si>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</si>
  <si>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</si>
  <si>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</si>
  <si>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</si>
  <si>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</si>
  <si>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</si>
  <si>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</si>
  <si>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</si>
  <si>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</si>
  <si>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</si>
  <si>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</si>
  <si>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</si>
  <si>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</si>
  <si>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</si>
  <si>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</si>
  <si>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</si>
  <si>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</si>
  <si>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</si>
  <si>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</si>
  <si>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</si>
  <si>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</si>
  <si>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</si>
  <si>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</si>
  <si>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</si>
  <si>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</si>
  <si>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</si>
  <si>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</si>
  <si>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</si>
  <si>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</si>
  <si>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</si>
  <si>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</si>
  <si>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</si>
  <si>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</si>
  <si>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</si>
  <si>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</si>
  <si>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</si>
  <si>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</si>
  <si>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</si>
  <si>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</si>
  <si>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</si>
  <si>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</si>
  <si>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</si>
  <si>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</si>
  <si>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</si>
  <si>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</si>
  <si>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</si>
  <si>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</si>
  <si>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</si>
  <si>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</si>
  <si>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</si>
  <si>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</si>
  <si>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</si>
  <si>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</si>
  <si>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</si>
  <si>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</si>
  <si>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</si>
  <si>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</si>
  <si>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</si>
  <si>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</si>
  <si>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</si>
  <si>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</si>
  <si>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</si>
  <si>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</si>
  <si>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</si>
  <si>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</si>
  <si>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</si>
  <si>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</si>
  <si>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</si>
  <si>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</si>
  <si>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</si>
  <si>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</si>
  <si>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</si>
  <si>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</si>
  <si>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</si>
  <si>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</si>
  <si>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</si>
  <si>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</si>
  <si>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</si>
  <si>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</si>
  <si>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</si>
  <si>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</si>
  <si>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</si>
  <si>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</si>
  <si>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</si>
  <si>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</si>
  <si>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</si>
  <si>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</si>
  <si>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</si>
  <si>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</si>
  <si>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</si>
  <si>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</si>
  <si>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</si>
  <si>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</si>
  <si>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</si>
  <si>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</si>
  <si>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</si>
  <si>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</si>
  <si>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</si>
  <si>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</si>
  <si>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</si>
  <si>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</si>
  <si>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</si>
  <si>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</si>
  <si>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</si>
  <si>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</si>
  <si>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</si>
  <si>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</si>
  <si>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</si>
  <si>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</si>
  <si>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</si>
  <si>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</si>
  <si>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</si>
  <si>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</si>
  <si>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</si>
  <si>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</si>
  <si>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</si>
  <si>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</si>
  <si>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</si>
  <si>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</si>
  <si>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</si>
  <si>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</si>
  <si>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</si>
  <si>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</si>
  <si>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</si>
  <si>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</si>
  <si>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</si>
  <si>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</si>
  <si>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</si>
  <si>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</si>
  <si>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</si>
  <si>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</si>
  <si>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</si>
  <si>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</si>
  <si>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</si>
  <si>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</si>
  <si>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</si>
  <si>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</si>
  <si>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</si>
  <si>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</si>
  <si>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</si>
  <si>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</si>
  <si>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</si>
  <si>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</si>
  <si>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</si>
  <si>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</si>
  <si>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</si>
  <si>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</si>
  <si>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</si>
  <si>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</si>
  <si>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</si>
  <si>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</si>
  <si>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</si>
  <si>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</si>
  <si>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</si>
  <si>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</si>
  <si>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</si>
  <si>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</si>
  <si>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</si>
  <si>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</si>
  <si>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</si>
  <si>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</si>
  <si>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</si>
  <si>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</si>
  <si>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</si>
  <si>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</si>
  <si>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</si>
  <si>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</si>
  <si>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</si>
  <si>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</si>
  <si>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</si>
  <si>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</si>
  <si>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</si>
  <si>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</si>
  <si>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</si>
  <si>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</si>
  <si>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</si>
  <si>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</si>
  <si>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</si>
  <si>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</si>
  <si>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</si>
  <si>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</si>
  <si>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</si>
  <si>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</si>
  <si>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</si>
  <si>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</si>
  <si>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</si>
  <si>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</si>
  <si>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</si>
  <si>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</si>
  <si>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</si>
  <si>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</si>
  <si>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</si>
  <si>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</si>
  <si>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</si>
  <si>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</si>
  <si>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</si>
  <si>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</si>
  <si>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</si>
  <si>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</si>
  <si>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</si>
  <si>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</si>
  <si>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</si>
  <si>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</si>
  <si>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</si>
  <si>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</si>
  <si>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</si>
  <si>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</si>
  <si>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</si>
  <si>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</si>
  <si>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</si>
  <si>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</si>
  <si>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</si>
  <si>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</si>
  <si>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</si>
  <si>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</si>
  <si>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</si>
  <si>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</si>
  <si>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</si>
  <si>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</si>
  <si>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</si>
  <si>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</si>
  <si>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</si>
  <si>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</si>
  <si>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</si>
  <si>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</si>
  <si>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</si>
  <si>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</si>
  <si>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</si>
  <si>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</si>
  <si>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</si>
  <si>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</si>
  <si>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</si>
  <si>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</si>
  <si>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</si>
  <si>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</si>
  <si>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</si>
  <si>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</si>
  <si>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</si>
  <si>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</si>
  <si>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</si>
  <si>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</si>
  <si>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</si>
  <si>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</si>
  <si>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</si>
  <si>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</si>
  <si>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</si>
  <si>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</si>
  <si>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</si>
  <si>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</si>
  <si>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</si>
  <si>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</si>
  <si>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</si>
  <si>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</si>
  <si>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</si>
  <si>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</si>
  <si>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</si>
  <si>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</si>
  <si>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</si>
  <si>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</si>
  <si>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</si>
  <si>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</si>
  <si>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</si>
  <si>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</si>
  <si>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</si>
  <si>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</si>
  <si>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</si>
  <si>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</si>
  <si>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</si>
  <si>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</si>
  <si>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</si>
  <si>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</si>
  <si>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</si>
  <si>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</si>
  <si>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</si>
  <si>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</si>
  <si>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</si>
  <si>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</si>
  <si>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</si>
  <si>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</si>
  <si>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</si>
  <si>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</si>
  <si>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</si>
  <si>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</si>
  <si>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</si>
  <si>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</si>
  <si>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</si>
  <si>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</si>
  <si>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</si>
  <si>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</si>
  <si>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</si>
  <si>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</si>
  <si>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</si>
  <si>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</si>
  <si>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</si>
  <si>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</si>
  <si>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</si>
  <si>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</si>
  <si>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</si>
  <si>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</si>
  <si>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</si>
  <si>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</si>
  <si>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</si>
  <si>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</si>
  <si>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</si>
  <si>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</si>
  <si>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</si>
  <si>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</si>
  <si>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</si>
  <si>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</si>
  <si>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</si>
  <si>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</si>
  <si>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</si>
  <si>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</si>
  <si>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</si>
  <si>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</si>
  <si>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</si>
  <si>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</si>
  <si>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</si>
  <si>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</si>
  <si>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</si>
  <si>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</si>
  <si>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</si>
  <si>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</si>
  <si>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</si>
  <si>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</si>
  <si>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</si>
  <si>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</si>
  <si>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</si>
  <si>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</si>
  <si>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</si>
  <si>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</si>
  <si>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</si>
  <si>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</si>
  <si>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</si>
  <si>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</si>
  <si>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</si>
  <si>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</si>
  <si>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</si>
  <si>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</si>
  <si>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</si>
  <si>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</si>
  <si>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</si>
  <si>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</si>
  <si>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</si>
  <si>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</si>
  <si>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</si>
  <si>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</si>
  <si>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</si>
  <si>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</si>
  <si>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</si>
  <si>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</si>
  <si>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</si>
  <si>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</si>
  <si>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</si>
  <si>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</si>
  <si>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</si>
  <si>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</si>
  <si>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</si>
  <si>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</si>
  <si>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</si>
  <si>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</si>
  <si>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</si>
  <si>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</si>
  <si>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</si>
  <si>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</si>
  <si>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</si>
  <si>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</si>
  <si>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</si>
  <si>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</si>
  <si>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</si>
  <si>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</si>
  <si>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</si>
  <si>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</si>
  <si>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</si>
  <si>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</si>
  <si>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</si>
  <si>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</si>
  <si>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</si>
  <si>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</si>
  <si>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</si>
  <si>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</si>
  <si>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</si>
  <si>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</si>
  <si>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</si>
  <si>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</si>
  <si>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</si>
  <si>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</si>
  <si>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</si>
  <si>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</si>
  <si>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</si>
  <si>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</si>
  <si>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</si>
  <si>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</si>
  <si>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</si>
  <si>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</si>
  <si>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</si>
  <si>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</si>
  <si>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</si>
  <si>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</si>
  <si>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</si>
  <si>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</si>
  <si>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</si>
  <si>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</si>
  <si>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</si>
  <si>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</si>
  <si>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</si>
  <si>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</si>
  <si>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</si>
  <si>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</si>
  <si>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</si>
  <si>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</si>
  <si>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</si>
  <si>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</si>
  <si>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</si>
  <si>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</si>
  <si>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</si>
  <si>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</si>
  <si>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</si>
  <si>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</si>
  <si>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</si>
  <si>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</si>
  <si>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</si>
  <si>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</si>
  <si>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</si>
  <si>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</si>
  <si>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</si>
  <si>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</si>
  <si>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</si>
  <si>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</si>
  <si>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</si>
  <si>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</si>
  <si>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</si>
  <si>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</si>
  <si>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</si>
  <si>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</si>
  <si>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</si>
  <si>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</si>
  <si>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</si>
  <si>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</si>
  <si>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</si>
  <si>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</si>
  <si>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</si>
  <si>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</si>
  <si>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</si>
  <si>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</si>
  <si>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</si>
  <si>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</si>
  <si>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</si>
  <si>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</si>
  <si>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</si>
  <si>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</si>
  <si>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</si>
  <si>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</si>
  <si>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</si>
  <si>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</si>
  <si>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</si>
  <si>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</si>
  <si>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</si>
  <si>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</si>
  <si>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</si>
  <si>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</si>
  <si>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</si>
  <si>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</si>
  <si>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</si>
  <si>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</si>
  <si>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</si>
  <si>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</si>
  <si>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</si>
  <si>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</si>
  <si>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</si>
  <si>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</si>
  <si>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</si>
  <si>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</si>
  <si>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</si>
  <si>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</si>
  <si>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</si>
  <si>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</si>
  <si>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</si>
  <si>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</si>
  <si>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</si>
  <si>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</si>
  <si>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</si>
  <si>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</si>
  <si>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</si>
  <si>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</si>
  <si>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</si>
  <si>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</si>
  <si>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</si>
  <si>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</si>
  <si>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</si>
  <si>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</si>
  <si>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</si>
  <si>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</si>
  <si>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</si>
  <si>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</si>
  <si>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</si>
  <si>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</si>
  <si>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</si>
  <si>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</si>
  <si>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</si>
  <si>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</si>
  <si>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</si>
  <si>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</si>
  <si>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</si>
  <si>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</si>
  <si>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</si>
  <si>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</si>
  <si>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</si>
  <si>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</si>
  <si>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</si>
  <si>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</si>
  <si>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</si>
  <si>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</si>
  <si>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</si>
  <si>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</si>
  <si>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</si>
  <si>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</si>
  <si>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</si>
  <si>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</si>
  <si>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</si>
  <si>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</si>
  <si>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</si>
  <si>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</si>
  <si>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</si>
  <si>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</si>
  <si>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</si>
  <si>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</si>
  <si>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</si>
  <si>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</si>
  <si>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</si>
  <si>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</si>
  <si>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</si>
  <si>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</si>
  <si>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</si>
  <si>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</si>
  <si>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</si>
  <si>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</si>
  <si>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</si>
  <si>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</si>
  <si>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</si>
  <si>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</si>
  <si>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</si>
  <si>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</si>
  <si>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</si>
  <si>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</si>
  <si>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</si>
  <si>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</si>
  <si>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</si>
  <si>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</si>
  <si>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</si>
  <si>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</si>
  <si>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</si>
  <si>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</si>
  <si>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</si>
  <si>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</si>
  <si>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</si>
  <si>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</si>
  <si>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</si>
  <si>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</si>
  <si>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</si>
  <si>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</si>
  <si>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</si>
  <si>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</si>
  <si>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</si>
  <si>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</si>
  <si>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</si>
  <si>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</si>
  <si>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</si>
  <si>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</si>
  <si>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</si>
  <si>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</si>
  <si>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</si>
  <si>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</si>
  <si>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</si>
  <si>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</si>
  <si>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</si>
  <si>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</si>
  <si>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</si>
  <si>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</si>
  <si>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</si>
  <si>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</si>
  <si>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</si>
  <si>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</si>
  <si>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</si>
  <si>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</si>
  <si>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</si>
  <si>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</si>
  <si>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</si>
  <si>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</si>
  <si>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</si>
  <si>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</si>
  <si>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</si>
  <si>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</si>
  <si>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</si>
  <si>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</si>
  <si>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</si>
  <si>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</si>
  <si>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</si>
  <si>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</si>
  <si>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</si>
  <si>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</si>
  <si>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</si>
  <si>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</si>
  <si>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</si>
  <si>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</si>
  <si>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</si>
  <si>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</si>
  <si>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</si>
  <si>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</si>
  <si>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</si>
  <si>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</si>
  <si>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</si>
  <si>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</si>
  <si>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</si>
  <si>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</si>
  <si>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</si>
  <si>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</si>
  <si>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</si>
  <si>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</si>
  <si>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</si>
  <si>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</si>
  <si>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</si>
  <si>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</si>
  <si>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</si>
  <si>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</si>
  <si>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</si>
  <si>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</si>
  <si>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</si>
  <si>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</si>
  <si>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</si>
  <si>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</si>
  <si>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</si>
  <si>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</si>
  <si>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</si>
  <si>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</si>
  <si>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</si>
  <si>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</si>
  <si>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</si>
  <si>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</si>
  <si>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</si>
  <si>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</si>
  <si>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</si>
  <si>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</si>
  <si>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</si>
  <si>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</si>
  <si>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</si>
  <si>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</si>
  <si>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</si>
  <si>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</si>
  <si>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</si>
  <si>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</si>
  <si>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</si>
  <si>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</si>
  <si>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</si>
  <si>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</si>
  <si>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</si>
  <si>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</si>
  <si>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</si>
  <si>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</si>
  <si>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</si>
  <si>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</si>
  <si>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</si>
  <si>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</si>
  <si>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</si>
  <si>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</si>
  <si>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</si>
  <si>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</si>
  <si>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</si>
  <si>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</si>
  <si>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</si>
  <si>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</si>
  <si>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</si>
  <si>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</si>
  <si>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</si>
  <si>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</si>
  <si>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</si>
  <si>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</si>
  <si>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</si>
  <si>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</si>
  <si>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</si>
  <si>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</si>
  <si>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</si>
  <si>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</si>
  <si>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</si>
  <si>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</si>
  <si>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</si>
  <si>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</si>
  <si>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</si>
  <si>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</si>
  <si>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</si>
  <si>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</si>
  <si>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</si>
  <si>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</si>
  <si>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</si>
  <si>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</si>
  <si>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</si>
  <si>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</si>
  <si>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</si>
  <si>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</si>
  <si>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</si>
  <si>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</si>
  <si>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</si>
  <si>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</si>
  <si>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</si>
  <si>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</si>
  <si>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</si>
  <si>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</si>
  <si>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</si>
  <si>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</si>
  <si>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</si>
  <si>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</si>
  <si>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</si>
  <si>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</si>
  <si>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</si>
  <si>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</si>
  <si>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</si>
  <si>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</si>
  <si>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</si>
  <si>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</si>
  <si>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</si>
  <si>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</si>
  <si>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</si>
  <si>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</si>
  <si>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</si>
  <si>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</si>
  <si>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</si>
  <si>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</si>
  <si>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</si>
  <si>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</si>
  <si>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</si>
  <si>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</si>
  <si>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</si>
  <si>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</si>
  <si>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</si>
  <si>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</si>
  <si>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</si>
  <si>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</si>
  <si>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</si>
  <si>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</si>
  <si>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</si>
  <si>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</si>
  <si>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</si>
  <si>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</si>
  <si>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</si>
  <si>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</si>
  <si>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</si>
  <si>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</si>
  <si>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</si>
  <si>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</si>
  <si>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</si>
  <si>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</si>
  <si>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</si>
  <si>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</si>
  <si>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</si>
  <si>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</si>
  <si>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</si>
  <si>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</si>
  <si>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</si>
  <si>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</si>
  <si>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</si>
  <si>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</si>
  <si>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</si>
  <si>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</si>
  <si>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</si>
  <si>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</si>
  <si>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</si>
  <si>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</si>
  <si>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</si>
  <si>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</si>
  <si>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</si>
  <si>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</si>
  <si>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</si>
  <si>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</si>
  <si>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</si>
  <si>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</si>
  <si>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</si>
  <si>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</si>
  <si>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</si>
  <si>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</si>
  <si>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</si>
  <si>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</si>
  <si>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</si>
  <si>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</si>
  <si>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</si>
  <si>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</si>
  <si>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</si>
  <si>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</si>
  <si>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</si>
  <si>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</si>
  <si>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</si>
  <si>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</si>
  <si>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</si>
  <si>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</si>
  <si>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</si>
  <si>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</si>
  <si>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</si>
  <si>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</si>
  <si>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</si>
  <si>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</si>
  <si>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</si>
  <si>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</si>
  <si>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</si>
  <si>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</si>
  <si>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</si>
  <si>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</si>
  <si>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</si>
  <si>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</si>
  <si>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</si>
  <si>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</si>
  <si>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</si>
  <si>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</si>
  <si>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</si>
  <si>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</si>
  <si>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</si>
  <si>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</si>
  <si>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</si>
  <si>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</si>
  <si>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</si>
  <si>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</si>
  <si>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</si>
  <si>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</si>
  <si>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</si>
  <si>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</si>
  <si>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</si>
  <si>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</si>
  <si>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</si>
  <si>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</si>
  <si>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</si>
  <si>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</si>
  <si>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</si>
  <si>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</si>
  <si>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</si>
  <si>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</si>
  <si>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</si>
  <si>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</si>
  <si>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</si>
  <si>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</si>
  <si>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</si>
  <si>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</si>
  <si>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</si>
  <si>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</si>
  <si>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</si>
  <si>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</si>
  <si>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</si>
  <si>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</si>
  <si>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</si>
  <si>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</si>
  <si>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</si>
  <si>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</si>
  <si>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</si>
  <si>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</si>
  <si>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</si>
  <si>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</si>
  <si>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</si>
  <si>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</si>
  <si>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</si>
  <si>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</si>
  <si>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</si>
  <si>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</si>
  <si>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</si>
  <si>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</si>
  <si>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</si>
  <si>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</si>
  <si>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</si>
  <si>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</si>
  <si>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</si>
  <si>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</si>
  <si>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</si>
  <si>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</si>
  <si>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</si>
  <si>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</si>
  <si>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</si>
  <si>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</si>
  <si>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</si>
  <si>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</si>
  <si>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</si>
  <si>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</si>
  <si>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</si>
  <si>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</si>
  <si>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</si>
  <si>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</si>
  <si>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</si>
  <si>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</si>
  <si>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</si>
  <si>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</si>
  <si>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</si>
  <si>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</si>
  <si>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</si>
  <si>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</si>
  <si>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</si>
  <si>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</si>
  <si>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</si>
  <si>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</si>
  <si>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</si>
  <si>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</si>
  <si>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</si>
  <si>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</si>
  <si>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</si>
  <si>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</si>
  <si>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</si>
  <si>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</si>
  <si>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</si>
  <si>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</si>
  <si>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</si>
  <si>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</si>
  <si>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</si>
  <si>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</si>
  <si>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</si>
  <si>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</si>
  <si>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</si>
  <si>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</si>
  <si>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</si>
  <si>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</si>
  <si>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</si>
  <si>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</si>
  <si>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</si>
  <si>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</si>
  <si>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</si>
  <si>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</si>
  <si>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</si>
  <si>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</si>
  <si>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</si>
  <si>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</si>
  <si>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</si>
  <si>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</si>
  <si>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</si>
  <si>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</si>
  <si>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</si>
  <si>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</si>
  <si>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</si>
  <si>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</si>
  <si>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</si>
  <si>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</si>
  <si>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</si>
  <si>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</si>
  <si>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</si>
  <si>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</si>
  <si>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</si>
  <si>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</si>
  <si>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</si>
  <si>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</si>
  <si>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</si>
  <si>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</si>
  <si>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</si>
  <si>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</si>
  <si>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</si>
  <si>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</si>
  <si>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</si>
  <si>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</si>
  <si>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</si>
  <si>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</si>
  <si>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</si>
  <si>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</si>
  <si>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</si>
  <si>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</si>
  <si>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</si>
  <si>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</si>
  <si>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</si>
  <si>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</si>
  <si>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</si>
  <si>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</si>
  <si>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</si>
  <si>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</si>
  <si>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</si>
  <si>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</si>
  <si>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</si>
  <si>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</si>
  <si>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</si>
  <si>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</si>
  <si>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</si>
  <si>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</si>
  <si>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</si>
  <si>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</si>
  <si>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</si>
  <si>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</si>
  <si>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</si>
  <si>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</si>
  <si>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</si>
  <si>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</si>
  <si>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</si>
  <si>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</si>
  <si>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</si>
  <si>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</si>
  <si>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</si>
  <si>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</si>
  <si>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</si>
  <si>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</si>
  <si>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</si>
  <si>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</si>
  <si>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</si>
  <si>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</si>
  <si>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</si>
  <si>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</si>
  <si>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</si>
  <si>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</si>
  <si>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</si>
  <si>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</si>
  <si>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</si>
  <si>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</si>
  <si>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</si>
  <si>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</si>
  <si>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</si>
  <si>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</si>
  <si>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</si>
  <si>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</si>
  <si>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</si>
  <si>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</si>
  <si>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</si>
  <si>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</si>
  <si>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</si>
  <si>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</si>
  <si>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</si>
  <si>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</si>
  <si>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</si>
  <si>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</si>
  <si>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</si>
  <si>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</si>
  <si>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</si>
  <si>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</si>
  <si>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</si>
  <si>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</si>
  <si>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</si>
  <si>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</si>
  <si>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</si>
  <si>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</si>
  <si>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</si>
  <si>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</si>
  <si>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</si>
  <si>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</si>
  <si>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</si>
  <si>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</si>
  <si>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</si>
  <si>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</si>
  <si>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</si>
  <si>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</si>
  <si>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</si>
  <si>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</si>
  <si>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</si>
  <si>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</si>
  <si>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</si>
  <si>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</si>
  <si>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</si>
  <si>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</si>
  <si>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</si>
  <si>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</si>
  <si>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</si>
  <si>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</si>
  <si>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</si>
  <si>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</si>
  <si>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</si>
  <si>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</si>
  <si>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</si>
  <si>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</si>
  <si>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</si>
  <si>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</si>
  <si>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</si>
  <si>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</si>
  <si>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</si>
  <si>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</si>
  <si>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</si>
  <si>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</si>
  <si>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</si>
  <si>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</si>
  <si>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</si>
  <si>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</si>
  <si>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</si>
  <si>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</si>
  <si>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</si>
  <si>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</si>
  <si>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</si>
  <si>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</si>
  <si>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</si>
  <si>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</si>
  <si>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</si>
  <si>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</si>
  <si>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</si>
  <si>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</si>
  <si>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</si>
  <si>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</si>
  <si>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</si>
  <si>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</si>
  <si>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</si>
  <si>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</si>
  <si>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</si>
  <si>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</si>
  <si>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</si>
  <si>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</si>
  <si>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</si>
  <si>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</si>
  <si>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</si>
  <si>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</si>
  <si>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</si>
  <si>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</si>
  <si>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</si>
  <si>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</si>
  <si>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</si>
  <si>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</si>
  <si>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</si>
  <si>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</si>
  <si>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</si>
  <si>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</si>
  <si>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</si>
  <si>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</si>
  <si>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</si>
  <si>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</si>
  <si>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</si>
  <si>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</si>
  <si>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</si>
  <si>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</si>
  <si>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</si>
  <si>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</si>
  <si>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</si>
  <si>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</si>
  <si>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</si>
  <si>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</si>
  <si>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</si>
  <si>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</si>
  <si>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</si>
  <si>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</si>
  <si>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</si>
  <si>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</si>
  <si>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</si>
  <si>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</si>
  <si>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</si>
  <si>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</si>
  <si>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</si>
  <si>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</si>
  <si>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</si>
  <si>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</si>
  <si>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</si>
  <si>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</si>
  <si>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</si>
  <si>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</si>
  <si>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</si>
  <si>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</si>
  <si>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</si>
  <si>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</si>
  <si>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</si>
  <si>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</si>
  <si>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</si>
  <si>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</si>
  <si>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</si>
  <si>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</si>
  <si>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</si>
  <si>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</si>
  <si>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</si>
  <si>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</si>
  <si>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</si>
  <si>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</si>
  <si>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</si>
  <si>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</si>
  <si>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</si>
  <si>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</si>
  <si>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</si>
  <si>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</si>
  <si>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</si>
  <si>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</si>
  <si>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</si>
  <si>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</si>
  <si>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</si>
  <si>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</si>
  <si>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</si>
  <si>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</si>
  <si>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</si>
  <si>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</si>
  <si>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</si>
  <si>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</si>
  <si>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</si>
  <si>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</si>
  <si>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</si>
  <si>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</si>
  <si>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</si>
  <si>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</si>
  <si>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</si>
  <si>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</si>
  <si>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</si>
  <si>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</si>
  <si>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</si>
  <si>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</si>
  <si>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</si>
  <si>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</si>
  <si>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</si>
  <si>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</si>
  <si>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</si>
  <si>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</si>
  <si>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</si>
  <si>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</si>
  <si>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</si>
  <si>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</si>
  <si>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</si>
  <si>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</si>
  <si>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</si>
  <si>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</si>
  <si>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</si>
  <si>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</si>
  <si>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</si>
  <si>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</si>
  <si>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</si>
  <si>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</si>
  <si>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</si>
  <si>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</si>
  <si>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</si>
  <si>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</si>
  <si>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</si>
  <si>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</si>
  <si>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</si>
  <si>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</si>
  <si>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</si>
  <si>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</si>
  <si>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</si>
  <si>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</si>
  <si>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</si>
  <si>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</si>
  <si>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</si>
  <si>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</si>
  <si>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</si>
  <si>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</si>
  <si>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</si>
  <si>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</si>
  <si>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</si>
  <si>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</si>
  <si>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</si>
  <si>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</si>
  <si>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</si>
  <si>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</si>
  <si>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</si>
  <si>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</si>
  <si>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</si>
  <si>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</si>
  <si>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</si>
  <si>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</si>
  <si>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</si>
  <si>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</si>
  <si>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</si>
  <si>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</si>
  <si>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</si>
  <si>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</si>
  <si>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</si>
  <si>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</si>
  <si>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</si>
  <si>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</si>
  <si>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</si>
  <si>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</si>
  <si>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</si>
  <si>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</si>
  <si>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</si>
  <si>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</si>
  <si>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</si>
  <si>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</si>
  <si>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</si>
  <si>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</si>
  <si>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</si>
  <si>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</si>
  <si>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</si>
  <si>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</si>
  <si>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</si>
  <si>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</si>
  <si>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</si>
  <si>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</si>
  <si>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</si>
  <si>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</si>
  <si>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</si>
  <si>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</si>
  <si>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</si>
  <si>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</si>
  <si>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</si>
  <si>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</si>
  <si>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</si>
  <si>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</si>
  <si>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</si>
  <si>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</si>
  <si>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</si>
  <si>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</si>
  <si>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</si>
  <si>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</si>
  <si>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</si>
  <si>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</si>
  <si>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</si>
  <si>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</si>
  <si>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</si>
  <si>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</si>
  <si>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</si>
  <si>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</si>
  <si>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</si>
  <si>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</si>
  <si>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</si>
  <si>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</si>
  <si>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</si>
  <si>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</si>
  <si>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</si>
  <si>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</si>
  <si>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</si>
  <si>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</si>
  <si>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</si>
  <si>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</si>
  <si>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</si>
  <si>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</si>
  <si>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</si>
  <si>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</si>
  <si>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</si>
  <si>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</si>
  <si>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</si>
  <si>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</si>
  <si>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</si>
  <si>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</si>
  <si>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</si>
  <si>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</si>
  <si>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</si>
  <si>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</si>
  <si>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</si>
  <si>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</si>
  <si>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</si>
  <si>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</si>
  <si>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</si>
  <si>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</si>
  <si>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</si>
  <si>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</si>
  <si>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</si>
  <si>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</si>
  <si>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</si>
  <si>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</si>
  <si>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</si>
  <si>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</si>
  <si>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</si>
  <si>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</si>
  <si>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</si>
  <si>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</si>
  <si>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</si>
  <si>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</si>
  <si>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</si>
  <si>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</si>
  <si>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</si>
  <si>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</si>
  <si>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</si>
  <si>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</si>
  <si>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</si>
  <si>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</si>
  <si>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</si>
  <si>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</si>
  <si>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</si>
  <si>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</si>
  <si>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</si>
  <si>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</si>
  <si>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</si>
  <si>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</si>
  <si>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</si>
  <si>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</si>
  <si>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</si>
  <si>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</si>
  <si>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</si>
  <si>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</si>
  <si>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</si>
  <si>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</si>
  <si>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</si>
  <si>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</si>
  <si>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</si>
  <si>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</si>
  <si>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</si>
  <si>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</si>
  <si>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</si>
  <si>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</si>
  <si>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</si>
  <si>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</si>
  <si>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</si>
  <si>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</si>
  <si>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</si>
  <si>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</si>
  <si>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</si>
  <si>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</si>
  <si>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</si>
  <si>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</si>
  <si>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</si>
  <si>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</si>
  <si>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</si>
  <si>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</si>
  <si>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</si>
  <si>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</si>
  <si>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</si>
  <si>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</si>
  <si>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</si>
  <si>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</si>
  <si>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</si>
  <si>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</si>
  <si>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</si>
  <si>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</si>
  <si>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</si>
  <si>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</si>
  <si>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</si>
  <si>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</si>
  <si>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</si>
  <si>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</si>
  <si>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</si>
  <si>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</si>
  <si>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</si>
  <si>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</si>
  <si>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</si>
  <si>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</si>
  <si>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</si>
  <si>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</si>
  <si>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</si>
  <si>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</si>
  <si>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</si>
  <si>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</si>
  <si>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</si>
  <si>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</si>
  <si>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</si>
  <si>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</si>
  <si>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</si>
  <si>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</si>
  <si>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</si>
  <si>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</si>
  <si>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</si>
  <si>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</si>
  <si>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</si>
  <si>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</si>
  <si>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</si>
  <si>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</si>
  <si>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</si>
  <si>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</si>
  <si>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</si>
  <si>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</si>
  <si>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</si>
  <si>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</si>
  <si>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</si>
  <si>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</si>
  <si>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</si>
  <si>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</si>
  <si>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</si>
  <si>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</si>
  <si>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</si>
  <si>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</si>
  <si>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</si>
  <si>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</si>
  <si>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</si>
  <si>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</si>
  <si>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</si>
  <si>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</si>
  <si>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</si>
  <si>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</si>
  <si>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</si>
  <si>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</si>
  <si>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</si>
  <si>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</si>
  <si>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</si>
  <si>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</si>
  <si>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</si>
  <si>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</si>
  <si>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</si>
  <si>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</si>
  <si>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</si>
  <si>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</si>
  <si>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</si>
  <si>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</si>
  <si>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</si>
  <si>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</si>
  <si>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</si>
  <si>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</si>
  <si>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</si>
  <si>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</si>
  <si>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</si>
  <si>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</si>
  <si>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</si>
  <si>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</si>
  <si>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</si>
  <si>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</si>
  <si>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</si>
  <si>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</si>
  <si>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</si>
  <si>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</si>
  <si>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</si>
  <si>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</si>
  <si>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</si>
  <si>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</si>
  <si>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</si>
  <si>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</si>
  <si>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</si>
  <si>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</si>
  <si>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</si>
  <si>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</si>
  <si>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</si>
  <si>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</si>
  <si>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</si>
  <si>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</si>
  <si>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</si>
  <si>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</si>
  <si>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</si>
  <si>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</si>
  <si>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</si>
  <si>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</si>
  <si>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</si>
  <si>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</si>
  <si>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</si>
  <si>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</si>
  <si>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</si>
  <si>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</si>
  <si>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</si>
  <si>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</si>
  <si>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</si>
  <si>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</si>
  <si>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</si>
  <si>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</si>
  <si>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</si>
  <si>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</si>
  <si>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</si>
  <si>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</si>
  <si>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</si>
  <si>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</si>
  <si>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</si>
  <si>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</si>
  <si>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</si>
  <si>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</si>
  <si>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</si>
  <si>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</si>
  <si>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</si>
  <si>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</si>
  <si>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</si>
  <si>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</si>
  <si>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</si>
  <si>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</si>
  <si>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</si>
  <si>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</si>
  <si>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</si>
  <si>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</si>
  <si>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</si>
  <si>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</si>
  <si>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</si>
  <si>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</si>
  <si>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</si>
  <si>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</si>
  <si>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</si>
  <si>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</si>
  <si>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</si>
  <si>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</si>
  <si>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</si>
  <si>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</si>
  <si>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</si>
  <si>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</si>
  <si>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</si>
  <si>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</si>
  <si>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</si>
  <si>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</si>
  <si>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</si>
  <si>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</si>
  <si>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</si>
  <si>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</si>
  <si>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</si>
  <si>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</si>
  <si>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</si>
  <si>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</si>
  <si>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</si>
  <si>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</si>
  <si>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</si>
  <si>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</si>
  <si>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</si>
  <si>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</si>
  <si>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</si>
  <si>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</si>
  <si>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</si>
  <si>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</si>
  <si>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</si>
  <si>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</si>
  <si>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</si>
  <si>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</si>
  <si>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</si>
  <si>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</si>
  <si>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</si>
  <si>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</si>
  <si>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</si>
  <si>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</si>
  <si>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</si>
  <si>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</si>
  <si>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</si>
  <si>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</si>
  <si>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</si>
  <si>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</si>
  <si>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</si>
  <si>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</si>
  <si>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</si>
  <si>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</si>
  <si>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</si>
  <si>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</si>
  <si>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</si>
  <si>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</si>
  <si>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</si>
  <si>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</si>
  <si>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</si>
  <si>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</si>
  <si>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</si>
  <si>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</si>
  <si>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</si>
  <si>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</si>
  <si>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</si>
  <si>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</si>
  <si>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</si>
  <si>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</si>
  <si>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</si>
  <si>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</si>
  <si>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</si>
  <si>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</si>
  <si>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</si>
  <si>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</si>
  <si>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</si>
  <si>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</si>
  <si>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</si>
  <si>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</si>
  <si>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</si>
  <si>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</si>
  <si>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</si>
  <si>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</si>
  <si>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</si>
  <si>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</si>
  <si>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</si>
  <si>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</si>
  <si>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</si>
  <si>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</si>
  <si>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</si>
  <si>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</si>
  <si>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</si>
  <si>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</si>
  <si>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</si>
  <si>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</si>
  <si>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</si>
  <si>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</si>
  <si>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</si>
  <si>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</si>
  <si>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</si>
  <si>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</si>
  <si>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</si>
  <si>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</si>
  <si>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</si>
  <si>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</si>
  <si>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</si>
  <si>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</si>
  <si>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</si>
  <si>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</si>
  <si>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</si>
  <si>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</si>
  <si>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</si>
  <si>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</si>
  <si>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</si>
  <si>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</si>
  <si>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</si>
  <si>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</si>
  <si>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</si>
  <si>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</si>
  <si>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</si>
  <si>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</si>
  <si>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</si>
  <si>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</si>
  <si>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</si>
  <si>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</si>
  <si>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</si>
  <si>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</si>
  <si>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</si>
  <si>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</si>
  <si>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</si>
  <si>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</si>
  <si>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</si>
  <si>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</si>
  <si>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</si>
  <si>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</si>
  <si>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</si>
  <si>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</si>
  <si>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</si>
  <si>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</si>
  <si>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</si>
  <si>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</si>
  <si>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</si>
  <si>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</si>
  <si>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</si>
  <si>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</si>
  <si>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</si>
  <si>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</si>
  <si>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</si>
  <si>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</si>
  <si>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</si>
  <si>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</si>
  <si>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</si>
  <si>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</si>
  <si>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</si>
  <si>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</si>
  <si>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</si>
  <si>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</si>
  <si>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</si>
  <si>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</si>
  <si>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</si>
  <si>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</si>
  <si>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</si>
  <si>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</si>
  <si>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</si>
  <si>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</si>
  <si>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</si>
  <si>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</si>
  <si>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</si>
  <si>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</si>
  <si>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</si>
  <si>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</si>
  <si>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</si>
  <si>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</si>
  <si>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</si>
  <si>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</si>
  <si>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</si>
  <si>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</si>
  <si>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</si>
  <si>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</si>
  <si>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</si>
  <si>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</si>
  <si>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</si>
  <si>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</si>
  <si>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</si>
  <si>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</si>
  <si>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</si>
  <si>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</si>
  <si>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</si>
  <si>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</si>
  <si>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</si>
  <si>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</si>
  <si>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</si>
  <si>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</si>
  <si>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</si>
  <si>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</si>
  <si>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</si>
  <si>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</si>
  <si>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</si>
  <si>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</si>
  <si>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</si>
  <si>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</si>
  <si>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</si>
  <si>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</si>
  <si>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</si>
  <si>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</si>
  <si>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</si>
  <si>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</si>
  <si>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</si>
  <si>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</si>
  <si>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</si>
  <si>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</si>
  <si>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</si>
  <si>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</si>
  <si>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</si>
  <si>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</si>
  <si>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</si>
  <si>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</si>
  <si>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</si>
  <si>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</si>
  <si>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</si>
  <si>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</si>
  <si>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</si>
  <si>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</si>
  <si>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</si>
  <si>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</si>
  <si>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</si>
  <si>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</si>
  <si>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</si>
  <si>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</si>
  <si>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</si>
  <si>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</si>
  <si>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</si>
  <si>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</si>
  <si>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</si>
  <si>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</si>
  <si>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</si>
  <si>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</si>
  <si>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</si>
  <si>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</si>
  <si>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</si>
  <si>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</si>
  <si>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</si>
  <si>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</si>
  <si>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</si>
  <si>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</si>
  <si>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</si>
  <si>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</si>
  <si>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</si>
  <si>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</si>
  <si>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</si>
  <si>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</si>
  <si>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</si>
  <si>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</si>
  <si>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</si>
  <si>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</si>
  <si>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</si>
  <si>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</si>
  <si>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</si>
  <si>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</si>
  <si>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</si>
  <si>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</si>
  <si>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</si>
  <si>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</si>
  <si>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</si>
  <si>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</si>
  <si>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</si>
  <si>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</si>
  <si>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</si>
  <si>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</si>
  <si>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</si>
  <si>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</si>
  <si>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</si>
  <si>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</si>
  <si>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</si>
  <si>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</si>
  <si>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</si>
  <si>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</si>
  <si>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</si>
  <si>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</si>
  <si>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</si>
  <si>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</si>
  <si>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</si>
  <si>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</si>
  <si>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</si>
  <si>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</si>
  <si>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</si>
  <si>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</si>
  <si>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</si>
  <si>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</si>
  <si>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</si>
  <si>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</si>
  <si>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</si>
  <si>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</si>
  <si>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</si>
  <si>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</si>
  <si>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</si>
  <si>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</si>
  <si>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</si>
  <si>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</si>
  <si>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</si>
  <si>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</si>
  <si>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</si>
  <si>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</si>
  <si>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</si>
  <si>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</si>
  <si>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</si>
  <si>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</si>
  <si>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</si>
  <si>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</si>
  <si>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</si>
  <si>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</si>
  <si>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</si>
  <si>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</si>
  <si>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</si>
  <si>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</si>
  <si>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</si>
  <si>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</si>
  <si>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</si>
  <si>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</si>
  <si>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</si>
  <si>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</si>
  <si>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</si>
  <si>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</si>
  <si>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</si>
  <si>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</si>
  <si>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</si>
  <si>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</si>
  <si>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</si>
  <si>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</si>
  <si>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</si>
  <si>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</si>
  <si>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</si>
  <si>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</si>
  <si>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</si>
  <si>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</si>
  <si>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</si>
  <si>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</si>
  <si>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</si>
  <si>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</si>
  <si>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</si>
  <si>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</si>
  <si>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</si>
  <si>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</si>
  <si>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</si>
  <si>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</si>
  <si>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</si>
  <si>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</si>
  <si>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</si>
  <si>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</si>
  <si>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</si>
  <si>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</si>
  <si>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</si>
  <si>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</si>
  <si>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</si>
  <si>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</si>
  <si>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</si>
  <si>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</si>
  <si>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</si>
  <si>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</si>
  <si>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</si>
  <si>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</si>
  <si>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</si>
  <si>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</si>
  <si>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</si>
  <si>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</si>
  <si>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</si>
  <si>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</si>
  <si>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</si>
  <si>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</si>
  <si>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</si>
  <si>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</si>
  <si>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</si>
  <si>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</si>
  <si>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</si>
  <si>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</si>
  <si>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</si>
  <si>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</si>
  <si>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</si>
  <si>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</si>
  <si>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</si>
  <si>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</si>
  <si>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</si>
  <si>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</si>
  <si>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</si>
  <si>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</si>
  <si>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</si>
  <si>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</si>
  <si>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</si>
  <si>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</si>
  <si>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</si>
  <si>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</si>
  <si>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</si>
  <si>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</si>
  <si>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</si>
  <si>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</si>
  <si>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</si>
  <si>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</si>
  <si>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</si>
  <si>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</si>
  <si>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</si>
  <si>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</si>
  <si>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</si>
  <si>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</si>
  <si>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</si>
  <si>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</si>
  <si>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</si>
  <si>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</si>
  <si>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</si>
  <si>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</si>
  <si>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</si>
  <si>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</si>
  <si>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</si>
  <si>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</si>
  <si>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</si>
  <si>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</si>
  <si>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</si>
  <si>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</si>
  <si>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</si>
  <si>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</si>
  <si>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</si>
  <si>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</si>
  <si>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</si>
  <si>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</si>
  <si>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</si>
  <si>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</si>
  <si>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</si>
  <si>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</si>
  <si>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</si>
  <si>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</si>
  <si>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</si>
  <si>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</si>
  <si>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</si>
  <si>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</si>
  <si>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</si>
  <si>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</si>
  <si>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</si>
  <si>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</si>
  <si>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</si>
  <si>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</si>
  <si>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</si>
  <si>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</si>
  <si>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</si>
  <si>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</si>
  <si>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</si>
  <si>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</si>
  <si>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</si>
  <si>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</si>
  <si>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</si>
  <si>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</si>
  <si>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</si>
  <si>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</si>
  <si>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</si>
  <si>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</si>
  <si>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</si>
  <si>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</si>
  <si>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</si>
  <si>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</si>
  <si>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</si>
  <si>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</si>
  <si>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</si>
  <si>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</si>
  <si>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</si>
  <si>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</si>
  <si>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</si>
  <si>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</si>
  <si>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</si>
  <si>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</si>
  <si>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</si>
  <si>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</si>
  <si>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</si>
  <si>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</si>
  <si>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</si>
  <si>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</si>
  <si>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</si>
  <si>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</si>
  <si>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</si>
  <si>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</si>
  <si>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</si>
  <si>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</si>
  <si>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</si>
  <si>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</si>
  <si>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</si>
  <si>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</si>
  <si>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</si>
  <si>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</si>
  <si>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</si>
  <si>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</si>
  <si>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</si>
  <si>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</si>
  <si>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</si>
  <si>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</si>
  <si>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</si>
  <si>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</si>
  <si>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</si>
  <si>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</si>
  <si>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</si>
  <si>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</si>
  <si>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</si>
  <si>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</si>
  <si>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</si>
  <si>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</si>
  <si>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</si>
  <si>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</si>
  <si>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</si>
  <si>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</si>
  <si>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</si>
  <si>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</si>
  <si>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</si>
  <si>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</si>
  <si>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</si>
  <si>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</si>
  <si>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</si>
  <si>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</si>
  <si>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</si>
  <si>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</si>
  <si>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</si>
  <si>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</si>
  <si>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</si>
  <si>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</si>
  <si>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</si>
  <si>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</si>
  <si>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</si>
  <si>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</si>
  <si>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</si>
  <si>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</si>
  <si>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</si>
  <si>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</si>
  <si>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</si>
  <si>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</si>
  <si>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</si>
  <si>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</si>
  <si>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</si>
  <si>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</si>
  <si>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</si>
  <si>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</si>
  <si>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</si>
  <si>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</si>
  <si>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</si>
  <si>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</si>
  <si>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</si>
  <si>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</si>
  <si>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</si>
  <si>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</si>
  <si>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</si>
  <si>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</si>
  <si>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</si>
  <si>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</si>
  <si>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</si>
  <si>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</si>
  <si>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</si>
  <si>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</si>
  <si>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</si>
  <si>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</si>
  <si>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</si>
  <si>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</si>
  <si>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</si>
  <si>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</si>
  <si>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</si>
  <si>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</si>
  <si>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</si>
  <si>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</si>
  <si>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</si>
  <si>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</si>
  <si>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</si>
  <si>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</si>
  <si>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</si>
  <si>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</si>
  <si>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</si>
  <si>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</si>
  <si>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</si>
  <si>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</si>
  <si>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</si>
  <si>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</si>
  <si>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</si>
  <si>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</si>
  <si>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</si>
  <si>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</si>
  <si>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</si>
  <si>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</si>
  <si>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</si>
  <si>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</si>
  <si>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</si>
  <si>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</si>
  <si>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</si>
  <si>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</si>
  <si>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</si>
  <si>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</si>
  <si>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</si>
  <si>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</si>
  <si>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</si>
  <si>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</si>
  <si>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</si>
  <si>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</si>
  <si>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</si>
  <si>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</si>
  <si>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</si>
  <si>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</si>
  <si>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</si>
  <si>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</si>
  <si>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</si>
  <si>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</si>
  <si>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</si>
  <si>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</si>
  <si>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</si>
  <si>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</si>
  <si>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</si>
  <si>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</si>
  <si>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</si>
  <si>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</si>
  <si>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</si>
  <si>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</si>
  <si>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</si>
  <si>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</si>
  <si>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</si>
  <si>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</si>
  <si>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</si>
  <si>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</si>
  <si>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</si>
  <si>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</si>
  <si>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</si>
  <si>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</si>
  <si>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</si>
  <si>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</si>
  <si>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</si>
  <si>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</si>
  <si>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</si>
  <si>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</si>
  <si>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</si>
  <si>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</si>
  <si>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</si>
  <si>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</si>
  <si>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</si>
  <si>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</si>
  <si>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</si>
  <si>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</si>
  <si>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</si>
  <si>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</si>
  <si>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</si>
  <si>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</si>
  <si>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</si>
  <si>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</si>
  <si>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</si>
  <si>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</si>
  <si>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</si>
  <si>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</si>
  <si>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</si>
  <si>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</si>
  <si>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</si>
  <si>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</si>
  <si>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</si>
  <si>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</si>
  <si>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</si>
  <si>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</si>
  <si>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</si>
  <si>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</si>
  <si>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</si>
  <si>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</si>
  <si>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</si>
  <si>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</si>
  <si>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</si>
  <si>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</si>
  <si>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</si>
  <si>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</si>
  <si>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</si>
  <si>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</si>
  <si>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</si>
  <si>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</si>
  <si>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</si>
  <si>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</si>
  <si>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</si>
  <si>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</si>
  <si>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</si>
  <si>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</si>
  <si>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</si>
  <si>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</si>
  <si>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</si>
  <si>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</si>
  <si>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</si>
  <si>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</si>
  <si>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</si>
  <si>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</si>
  <si>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</si>
  <si>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</si>
  <si>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</si>
  <si>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</si>
  <si>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</si>
  <si>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</si>
  <si>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</si>
  <si>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</si>
  <si>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</si>
  <si>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</si>
  <si>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</si>
  <si>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</si>
  <si>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</si>
  <si>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</si>
  <si>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</si>
  <si>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</si>
  <si>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</si>
  <si>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</si>
  <si>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</si>
  <si>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</si>
  <si>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</si>
  <si>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</si>
  <si>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</si>
  <si>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</si>
  <si>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</si>
  <si>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</si>
  <si>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</si>
  <si>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</si>
  <si>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</si>
  <si>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</si>
  <si>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</si>
  <si>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</si>
  <si>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</si>
  <si>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</si>
  <si>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</si>
  <si>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</si>
  <si>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</si>
  <si>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</si>
  <si>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</si>
  <si>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</si>
  <si>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</si>
  <si>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</si>
  <si>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</si>
  <si>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</si>
  <si>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</si>
  <si>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</si>
  <si>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</si>
  <si>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</si>
  <si>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</si>
  <si>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</si>
  <si>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</si>
  <si>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</si>
  <si>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</si>
  <si>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</si>
  <si>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</si>
  <si>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</si>
  <si>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</si>
  <si>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</si>
  <si>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</si>
  <si>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</si>
  <si>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</si>
  <si>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</si>
  <si>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</si>
  <si>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</si>
  <si>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</si>
  <si>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</si>
  <si>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</si>
  <si>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</si>
  <si>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</si>
  <si>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</si>
  <si>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</si>
  <si>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</si>
  <si>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</si>
  <si>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</si>
  <si>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</si>
  <si>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</si>
  <si>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</si>
  <si>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</si>
  <si>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</si>
  <si>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</si>
  <si>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</si>
  <si>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</si>
  <si>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</si>
  <si>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</si>
  <si>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</si>
  <si>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</si>
  <si>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</si>
  <si>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</si>
  <si>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</si>
  <si>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</si>
  <si>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</si>
  <si>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</si>
  <si>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</si>
  <si>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</si>
  <si>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</si>
  <si>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</si>
  <si>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</si>
  <si>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</si>
  <si>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</si>
  <si>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</si>
  <si>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</si>
  <si>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</si>
  <si>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</si>
  <si>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</si>
  <si>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</si>
  <si>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</si>
  <si>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</si>
  <si>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</si>
  <si>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</si>
  <si>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</si>
  <si>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</si>
  <si>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</si>
  <si>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</si>
  <si>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</si>
  <si>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</si>
  <si>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</si>
  <si>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</si>
  <si>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</si>
  <si>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</si>
  <si>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</si>
  <si>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</si>
  <si>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</si>
  <si>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</si>
  <si>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</si>
  <si>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</si>
  <si>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</si>
  <si>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</si>
  <si>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</si>
  <si>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</si>
  <si>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</si>
  <si>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</si>
  <si>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</si>
  <si>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</si>
  <si>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</si>
  <si>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</si>
  <si>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</si>
  <si>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</si>
  <si>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</si>
  <si>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</si>
  <si>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</si>
  <si>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</si>
  <si>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</si>
  <si>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</si>
  <si>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</si>
  <si>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</si>
  <si>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</si>
  <si>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</si>
  <si>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</si>
  <si>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</si>
  <si>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</si>
  <si>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</si>
  <si>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</si>
  <si>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</si>
  <si>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</si>
  <si>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</si>
  <si>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</si>
  <si>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</si>
  <si>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</si>
  <si>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</si>
  <si>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</si>
  <si>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</si>
  <si>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</si>
  <si>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</si>
  <si>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</si>
  <si>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</si>
  <si>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</si>
  <si>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</si>
  <si>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</si>
  <si>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</si>
  <si>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</si>
  <si>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</si>
  <si>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</si>
  <si>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</si>
  <si>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</si>
  <si>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</si>
  <si>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</si>
  <si>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</si>
  <si>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</si>
  <si>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</si>
  <si>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</si>
  <si>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</si>
  <si>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</si>
  <si>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</si>
  <si>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</si>
  <si>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</si>
  <si>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</si>
  <si>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</si>
  <si>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</si>
  <si>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</si>
  <si>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</si>
  <si>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</si>
  <si>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</si>
  <si>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</si>
  <si>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</si>
  <si>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</si>
  <si>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</si>
  <si>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</si>
  <si>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</si>
  <si>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</si>
  <si>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</si>
  <si>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</si>
  <si>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</si>
  <si>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</si>
  <si>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</si>
  <si>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</si>
  <si>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</si>
  <si>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</si>
  <si>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</si>
  <si>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</si>
  <si>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</si>
  <si>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</si>
  <si>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</si>
  <si>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</si>
  <si>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</si>
  <si>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</si>
  <si>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</si>
  <si>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</si>
  <si>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</si>
  <si>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</si>
  <si>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</si>
  <si>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</si>
  <si>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</si>
  <si>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</si>
  <si>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</si>
  <si>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</si>
  <si>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</si>
  <si>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</si>
  <si>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</si>
  <si>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</si>
  <si>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</si>
  <si>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</si>
  <si>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</si>
  <si>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</si>
  <si>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</si>
  <si>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</si>
  <si>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</si>
  <si>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</si>
  <si>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</si>
  <si>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</si>
  <si>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</si>
  <si>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</si>
  <si>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</si>
  <si>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</si>
  <si>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</si>
  <si>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</si>
  <si>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</si>
  <si>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</si>
  <si>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</si>
  <si>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</si>
  <si>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</si>
  <si>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</si>
  <si>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</si>
  <si>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</si>
  <si>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</si>
  <si>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</si>
  <si>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</si>
  <si>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</si>
  <si>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</si>
  <si>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</si>
  <si>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</si>
  <si>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</si>
  <si>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</si>
  <si>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</si>
  <si>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</si>
  <si>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</si>
  <si>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</si>
  <si>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</si>
  <si>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</si>
  <si>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</si>
  <si>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</si>
  <si>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</si>
  <si>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</si>
  <si>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</si>
  <si>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</si>
  <si>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</si>
  <si>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</si>
  <si>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</si>
  <si>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</si>
  <si>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</si>
  <si>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</si>
  <si>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</si>
  <si>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</si>
  <si>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</si>
  <si>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</si>
  <si>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</si>
  <si>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</si>
  <si>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</si>
  <si>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</si>
  <si>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</si>
  <si>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</si>
  <si>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</si>
  <si>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</si>
  <si>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</si>
  <si>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</si>
  <si>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</si>
  <si>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</si>
  <si>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</si>
  <si>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</si>
  <si>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</si>
  <si>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</si>
  <si>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</si>
  <si>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</si>
  <si>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</si>
  <si>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</si>
  <si>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</si>
  <si>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</si>
  <si>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</si>
  <si>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</si>
  <si>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</si>
  <si>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</si>
  <si>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</si>
  <si>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</si>
  <si>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</si>
  <si>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</si>
  <si>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</si>
  <si>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</si>
  <si>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</si>
  <si>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</si>
  <si>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</si>
  <si>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</si>
  <si>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</si>
  <si>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</si>
  <si>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</si>
  <si>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</si>
  <si>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</si>
  <si>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</si>
  <si>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</si>
  <si>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</si>
  <si>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</si>
  <si>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</si>
  <si>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</si>
  <si>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</si>
  <si>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</si>
  <si>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</si>
  <si>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</si>
  <si>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</si>
  <si>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</si>
  <si>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</si>
  <si>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</si>
  <si>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</si>
  <si>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</si>
  <si>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</si>
  <si>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</si>
  <si>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</si>
  <si>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</si>
  <si>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</si>
  <si>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</si>
  <si>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</si>
  <si>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</si>
  <si>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</si>
  <si>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</si>
  <si>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</si>
  <si>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</si>
  <si>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</si>
  <si>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</si>
  <si>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</si>
  <si>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</si>
  <si>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</si>
  <si>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</si>
  <si>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</si>
  <si>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</si>
  <si>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</si>
  <si>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</si>
  <si>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</si>
  <si>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</si>
  <si>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</si>
  <si>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</si>
  <si>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</si>
  <si>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</si>
  <si>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</si>
  <si>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</si>
  <si>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</si>
  <si>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</si>
  <si>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</si>
  <si>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</si>
  <si>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</si>
  <si>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</si>
  <si>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</si>
  <si>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</si>
  <si>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</si>
  <si>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</si>
  <si>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</si>
  <si>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</si>
  <si>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</si>
  <si>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</si>
  <si>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</si>
  <si>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</si>
  <si>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</si>
  <si>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</si>
  <si>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</si>
  <si>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</si>
  <si>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</si>
  <si>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</si>
  <si>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</si>
  <si>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</si>
  <si>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</si>
  <si>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</si>
  <si>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</si>
  <si>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</si>
  <si>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</si>
  <si>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</si>
  <si>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</si>
  <si>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</si>
  <si>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</si>
  <si>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</si>
  <si>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</si>
  <si>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</si>
  <si>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</si>
  <si>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</si>
  <si>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</si>
  <si>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</si>
  <si>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</si>
  <si>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</si>
  <si>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</si>
  <si>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</si>
  <si>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</si>
  <si>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</si>
  <si>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</si>
  <si>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</si>
  <si>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</si>
  <si>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</si>
  <si>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</si>
  <si>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</si>
  <si>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</si>
  <si>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</si>
  <si>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</si>
  <si>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</si>
  <si>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</si>
  <si>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</si>
  <si>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</si>
  <si>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</si>
  <si>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</si>
  <si>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</si>
  <si>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</si>
  <si>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</si>
  <si>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</si>
  <si>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</si>
  <si>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</si>
  <si>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</si>
  <si>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</si>
  <si>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</si>
  <si>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</si>
  <si>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</si>
  <si>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</si>
  <si>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</si>
  <si>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</si>
  <si>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</si>
  <si>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</si>
  <si>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</si>
  <si>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</si>
  <si>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</si>
  <si>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</si>
  <si>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</si>
  <si>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</si>
  <si>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</si>
  <si>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</si>
  <si>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</si>
  <si>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</si>
  <si>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</si>
  <si>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</si>
  <si>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</si>
  <si>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</si>
  <si>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</si>
  <si>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</si>
  <si>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</si>
  <si>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</si>
  <si>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</si>
  <si>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</si>
  <si>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</si>
  <si>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</si>
  <si>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</si>
  <si>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</si>
  <si>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</si>
  <si>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</si>
  <si>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</si>
  <si>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</si>
  <si>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</si>
  <si>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</si>
  <si>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</si>
  <si>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</si>
  <si>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</si>
  <si>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</si>
  <si>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</si>
  <si>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</si>
  <si>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</si>
  <si>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</si>
  <si>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</si>
  <si>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</si>
  <si>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</si>
  <si>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</si>
  <si>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</si>
  <si>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</si>
  <si>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</si>
  <si>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</si>
  <si>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</si>
  <si>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</si>
  <si>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</si>
  <si>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</si>
  <si>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</si>
  <si>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</si>
  <si>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</si>
  <si>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</si>
  <si>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</si>
  <si>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</si>
  <si>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</si>
  <si>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</si>
  <si>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</si>
  <si>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</si>
  <si>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</si>
  <si>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</si>
  <si>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</si>
  <si>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</si>
  <si>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</si>
  <si>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</si>
  <si>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</si>
  <si>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</si>
  <si>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</si>
  <si>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</si>
  <si>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</si>
  <si>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</si>
  <si>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</si>
  <si>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</si>
  <si>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</si>
  <si>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</si>
  <si>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</si>
  <si>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</si>
  <si>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</si>
  <si>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</si>
  <si>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</si>
  <si>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</si>
  <si>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</si>
  <si>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</si>
  <si>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</si>
  <si>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</si>
  <si>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</si>
  <si>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</si>
  <si>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</si>
  <si>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</si>
  <si>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</si>
  <si>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</si>
  <si>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</si>
  <si>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</si>
  <si>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</si>
  <si>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</si>
  <si>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</si>
  <si>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</si>
  <si>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</si>
  <si>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</si>
  <si>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</si>
  <si>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</si>
  <si>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</si>
  <si>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</si>
  <si>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</si>
  <si>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</si>
  <si>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</si>
  <si>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</si>
  <si>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</si>
  <si>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</si>
  <si>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</si>
  <si>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</si>
  <si>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</si>
  <si>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</si>
  <si>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</si>
  <si>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</si>
  <si>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</si>
  <si>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</si>
  <si>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</si>
  <si>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</si>
  <si>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</si>
  <si>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</si>
  <si>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</si>
  <si>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</si>
  <si>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</si>
  <si>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</si>
  <si>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</si>
  <si>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</si>
  <si>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</si>
  <si>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</si>
  <si>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</si>
  <si>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</si>
  <si>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</si>
  <si>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</si>
  <si>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</si>
  <si>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</si>
  <si>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</si>
  <si>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</si>
  <si>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</si>
  <si>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</si>
  <si>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</si>
  <si>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</si>
  <si>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</si>
  <si>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</si>
  <si>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</si>
  <si>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</si>
  <si>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</si>
  <si>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</si>
  <si>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</si>
  <si>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</si>
  <si>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</si>
  <si>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</si>
  <si>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</si>
  <si>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</si>
  <si>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</si>
  <si>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</si>
  <si>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</si>
  <si>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</si>
  <si>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</si>
  <si>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</si>
  <si>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</si>
  <si>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</si>
  <si>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</si>
  <si>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</si>
  <si>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</si>
  <si>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</si>
  <si>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</si>
  <si>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</si>
  <si>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</si>
  <si>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</si>
  <si>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</si>
  <si>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</si>
  <si>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</si>
  <si>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</si>
  <si>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</si>
  <si>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</si>
  <si>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</si>
  <si>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</si>
  <si>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</si>
  <si>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</si>
  <si>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</si>
  <si>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</si>
  <si>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</si>
  <si>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</si>
  <si>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</si>
  <si>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</si>
  <si>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</si>
  <si>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</si>
  <si>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</si>
  <si>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</si>
  <si>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</si>
  <si>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</si>
  <si>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</si>
  <si>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</si>
  <si>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</si>
  <si>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</si>
  <si>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</si>
  <si>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</si>
  <si>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</si>
  <si>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</si>
  <si>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</si>
  <si>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</si>
  <si>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</si>
  <si>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</si>
  <si>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</si>
  <si>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</si>
  <si>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</si>
  <si>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</si>
  <si>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</si>
  <si>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</si>
  <si>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</si>
  <si>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</si>
  <si>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</si>
  <si>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</si>
  <si>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</si>
  <si>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</si>
  <si>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</si>
  <si>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</si>
  <si>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</si>
  <si>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</si>
  <si>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</si>
  <si>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</si>
  <si>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</si>
  <si>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</si>
  <si>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</si>
  <si>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</si>
  <si>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</si>
  <si>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</si>
  <si>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</si>
  <si>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</si>
  <si>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</si>
  <si>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</si>
  <si>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</si>
  <si>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</si>
  <si>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</si>
  <si>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</si>
  <si>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</si>
  <si>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</si>
  <si>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</si>
  <si>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</si>
  <si>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</si>
  <si>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</si>
  <si>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</si>
  <si>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</si>
  <si>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</si>
  <si>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</si>
  <si>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</si>
  <si>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</si>
  <si>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</si>
  <si>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</si>
  <si>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</si>
  <si>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</si>
  <si>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</si>
  <si>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</si>
  <si>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</si>
  <si>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</si>
  <si>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</si>
  <si>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</si>
  <si>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</si>
  <si>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</si>
  <si>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</si>
  <si>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</si>
  <si>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</si>
  <si>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</si>
  <si>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</si>
  <si>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</si>
  <si>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</si>
  <si>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</si>
  <si>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</si>
  <si>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</si>
  <si>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</si>
  <si>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</si>
  <si>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</si>
  <si>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</si>
  <si>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</si>
  <si>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</si>
  <si>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</si>
  <si>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</si>
  <si>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</si>
  <si>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</si>
  <si>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</si>
  <si>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</si>
  <si>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</si>
  <si>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</si>
  <si>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</si>
  <si>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</si>
  <si>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</si>
  <si>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</si>
  <si>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</si>
  <si>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</si>
  <si>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</si>
  <si>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</si>
  <si>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</si>
  <si>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</si>
  <si>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</si>
  <si>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</si>
  <si>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</si>
  <si>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</si>
  <si>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</si>
  <si>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</si>
  <si>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</si>
  <si>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</si>
  <si>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</si>
  <si>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</si>
  <si>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</si>
  <si>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</si>
  <si>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</si>
  <si>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</si>
  <si>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</si>
  <si>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</si>
  <si>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</si>
  <si>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</si>
  <si>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</si>
  <si>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</si>
  <si>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</si>
  <si>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</si>
  <si>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</si>
  <si>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</si>
  <si>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</si>
  <si>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</si>
  <si>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</si>
  <si>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</si>
  <si>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</si>
  <si>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</si>
  <si>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</si>
  <si>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</si>
  <si>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</si>
  <si>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</si>
  <si>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</si>
  <si>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</si>
  <si>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</si>
  <si>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</si>
  <si>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</si>
  <si>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</si>
  <si>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</si>
  <si>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</si>
  <si>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</si>
  <si>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</si>
  <si>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</si>
  <si>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</si>
  <si>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</si>
  <si>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</si>
  <si>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</si>
  <si>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</si>
  <si>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</si>
  <si>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</si>
  <si>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</si>
  <si>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</si>
  <si>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</si>
  <si>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</si>
  <si>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</si>
  <si>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</si>
  <si>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</si>
  <si>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</si>
  <si>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</si>
  <si>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</si>
  <si>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</si>
  <si>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</si>
  <si>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</si>
  <si>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</si>
  <si>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</si>
  <si>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</si>
  <si>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</si>
  <si>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</si>
  <si>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</si>
  <si>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</si>
  <si>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</si>
  <si>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</si>
  <si>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</si>
  <si>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</si>
  <si>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</si>
  <si>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</si>
  <si>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</si>
  <si>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</si>
  <si>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</si>
  <si>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</si>
  <si>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</si>
  <si>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</si>
  <si>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</si>
  <si>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</si>
  <si>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</si>
  <si>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</si>
  <si>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</si>
  <si>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</si>
  <si>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</si>
  <si>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</si>
  <si>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</si>
  <si>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</si>
  <si>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</si>
  <si>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</si>
  <si>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</si>
  <si>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</si>
  <si>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</si>
  <si>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</si>
  <si>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</si>
  <si>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</si>
  <si>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</si>
  <si>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</si>
  <si>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</si>
  <si>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</si>
  <si>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</si>
  <si>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</si>
  <si>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</si>
  <si>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</si>
  <si>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</si>
  <si>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</si>
  <si>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</si>
  <si>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</si>
  <si>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</si>
  <si>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</si>
  <si>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</si>
  <si>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</si>
  <si>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</si>
  <si>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</si>
  <si>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</si>
  <si>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</si>
  <si>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</si>
  <si>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</si>
  <si>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</si>
  <si>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</si>
  <si>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</si>
  <si>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</si>
  <si>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</si>
  <si>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</si>
  <si>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</si>
  <si>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</si>
  <si>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</si>
  <si>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</si>
  <si>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</si>
  <si>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</si>
  <si>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</si>
  <si>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</si>
  <si>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</si>
  <si>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</si>
  <si>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</si>
  <si>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</si>
  <si>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</si>
  <si>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</si>
  <si>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</si>
  <si>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</si>
  <si>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</si>
  <si>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</si>
  <si>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</si>
  <si>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</si>
  <si>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</si>
  <si>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</si>
  <si>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</si>
  <si>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</si>
  <si>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</si>
  <si>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</si>
  <si>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</si>
  <si>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</si>
  <si>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</si>
  <si>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</si>
  <si>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</si>
  <si>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</si>
  <si>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</si>
  <si>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</si>
  <si>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</si>
  <si>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</si>
  <si>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</si>
  <si>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</si>
  <si>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</si>
  <si>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</si>
  <si>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</si>
  <si>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</si>
  <si>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</si>
  <si>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</si>
  <si>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</si>
  <si>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</si>
  <si>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</si>
  <si>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</si>
  <si>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</si>
  <si>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</si>
  <si>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</si>
  <si>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</si>
  <si>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</si>
  <si>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</si>
  <si>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</si>
  <si>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</si>
  <si>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</si>
  <si>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</si>
  <si>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</si>
  <si>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</si>
  <si>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</si>
  <si>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</si>
  <si>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</si>
  <si>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</si>
  <si>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</si>
  <si>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</si>
  <si>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</si>
  <si>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</si>
  <si>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</si>
  <si>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</si>
  <si>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</si>
  <si>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</si>
  <si>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</si>
  <si>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</si>
  <si>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</si>
  <si>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</si>
  <si>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</si>
  <si>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</si>
  <si>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</si>
  <si>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</si>
  <si>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</si>
  <si>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</si>
  <si>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</si>
  <si>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</si>
  <si>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</si>
  <si>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</si>
  <si>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</si>
  <si>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</si>
  <si>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</si>
  <si>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</si>
  <si>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</si>
  <si>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</si>
  <si>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</si>
  <si>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</si>
  <si>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</si>
  <si>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</si>
  <si>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</si>
  <si>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</si>
  <si>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</si>
  <si>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</si>
  <si>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</si>
  <si>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</si>
  <si>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</si>
  <si>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</si>
  <si>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</si>
  <si>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</si>
  <si>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</si>
  <si>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</si>
  <si>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</si>
  <si>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</si>
  <si>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</si>
  <si>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</si>
  <si>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</si>
  <si>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</si>
  <si>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</si>
  <si>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</si>
  <si>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</si>
  <si>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</si>
  <si>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</si>
  <si>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</si>
  <si>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</si>
  <si>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</si>
  <si>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</si>
  <si>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</si>
  <si>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</si>
  <si>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</si>
  <si>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</si>
  <si>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</si>
  <si>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</si>
  <si>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</si>
  <si>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</si>
  <si>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</si>
  <si>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</si>
  <si>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</si>
  <si>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</si>
  <si>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</si>
  <si>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</si>
  <si>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</si>
  <si>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</si>
  <si>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</si>
  <si>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</si>
  <si>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</si>
  <si>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</si>
  <si>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</si>
  <si>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</si>
  <si>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</si>
  <si>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</si>
  <si>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</si>
  <si>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</si>
  <si>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</si>
  <si>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</si>
  <si>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</si>
  <si>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</si>
  <si>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</si>
  <si>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</si>
  <si>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</si>
  <si>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</si>
  <si>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</si>
  <si>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</si>
  <si>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</si>
  <si>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</si>
  <si>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</si>
  <si>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</si>
  <si>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</si>
  <si>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</si>
  <si>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</si>
  <si>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</si>
  <si>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</si>
  <si>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</si>
  <si>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</si>
  <si>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</si>
  <si>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</si>
  <si>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</si>
  <si>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</si>
  <si>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</si>
  <si>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</si>
  <si>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</si>
  <si>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</si>
  <si>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</si>
  <si>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</si>
  <si>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</si>
  <si>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</si>
  <si>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</si>
  <si>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</si>
  <si>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</si>
  <si>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</si>
  <si>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</si>
  <si>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</si>
  <si>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</si>
  <si>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</si>
  <si>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</si>
  <si>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</si>
  <si>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</si>
  <si>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</si>
  <si>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</si>
  <si>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</si>
  <si>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</si>
  <si>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</si>
  <si>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</si>
  <si>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</si>
  <si>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</si>
  <si>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</si>
  <si>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</si>
  <si>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</si>
  <si>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</si>
  <si>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</si>
  <si>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</si>
  <si>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</si>
  <si>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</si>
  <si>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</si>
  <si>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</si>
  <si>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</si>
  <si>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</si>
  <si>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</si>
  <si>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</si>
  <si>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</si>
  <si>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</si>
  <si>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</si>
  <si>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</si>
  <si>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</si>
  <si>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</si>
  <si>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</si>
  <si>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</si>
  <si>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</si>
  <si>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</si>
  <si>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</si>
  <si>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</si>
  <si>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</si>
  <si>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</si>
  <si>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</si>
  <si>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</si>
  <si>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</si>
  <si>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</si>
  <si>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</si>
  <si>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</si>
  <si>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</si>
  <si>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</si>
  <si>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</si>
  <si>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</si>
  <si>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</si>
  <si>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</si>
  <si>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</si>
  <si>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</si>
  <si>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</si>
  <si>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</si>
  <si>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</si>
  <si>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</si>
  <si>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</si>
  <si>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</si>
  <si>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</si>
  <si>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</si>
  <si>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</si>
  <si>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</si>
  <si>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</si>
  <si>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</si>
  <si>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</si>
  <si>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</si>
  <si>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</si>
  <si>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</si>
  <si>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</si>
  <si>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</si>
  <si>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</si>
  <si>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</si>
  <si>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</si>
  <si>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</si>
  <si>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</si>
  <si>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</si>
  <si>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</si>
  <si>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</si>
  <si>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</si>
  <si>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</si>
  <si>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</si>
  <si>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</si>
  <si>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</si>
  <si>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</si>
  <si>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</si>
  <si>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</si>
  <si>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</si>
  <si>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</si>
  <si>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</si>
  <si>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</si>
  <si>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</si>
  <si>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</si>
  <si>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</si>
  <si>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</si>
  <si>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</si>
  <si>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</si>
  <si>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</si>
  <si>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</si>
  <si>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</si>
  <si>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</si>
  <si>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</si>
  <si>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</si>
  <si>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</si>
  <si>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</si>
  <si>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</si>
  <si>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</si>
  <si>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</si>
  <si>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</si>
  <si>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</si>
  <si>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</si>
  <si>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</si>
  <si>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</si>
  <si>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</si>
  <si>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</si>
  <si>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</si>
  <si>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</si>
  <si>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</si>
  <si>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</si>
  <si>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</si>
  <si>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</si>
  <si>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</si>
  <si>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</si>
  <si>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</si>
  <si>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</si>
  <si>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</si>
  <si>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</si>
  <si>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</si>
  <si>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</si>
  <si>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</si>
  <si>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</si>
  <si>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</si>
  <si>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</si>
  <si>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</si>
  <si>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</si>
  <si>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</si>
  <si>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</si>
  <si>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</si>
  <si>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</si>
  <si>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</si>
  <si>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</si>
  <si>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</si>
  <si>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</si>
  <si>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</si>
  <si>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</si>
  <si>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</si>
  <si>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</si>
  <si>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</si>
  <si>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</si>
  <si>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</si>
  <si>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</si>
  <si>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</si>
  <si>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</si>
  <si>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</si>
  <si>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</si>
  <si>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</si>
  <si>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</si>
  <si>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</si>
  <si>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</si>
  <si>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</si>
  <si>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</si>
  <si>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</si>
  <si>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</si>
  <si>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</si>
  <si>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</si>
  <si>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</si>
  <si>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</si>
  <si>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</si>
  <si>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</si>
  <si>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</si>
  <si>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</si>
  <si>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</si>
  <si>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</si>
  <si>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</si>
  <si>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</si>
  <si>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</si>
  <si>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</si>
  <si>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</si>
  <si>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</si>
  <si>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</si>
  <si>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</si>
  <si>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</si>
  <si>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</si>
  <si>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</si>
  <si>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</si>
  <si>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</si>
  <si>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</si>
  <si>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</si>
  <si>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</si>
  <si>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</si>
  <si>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</si>
  <si>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</si>
  <si>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</si>
  <si>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</si>
  <si>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</si>
  <si>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</si>
  <si>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</si>
  <si>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</si>
  <si>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</si>
  <si>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</si>
  <si>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</si>
  <si>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</si>
  <si>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</si>
  <si>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</si>
  <si>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</si>
  <si>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</si>
  <si>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</si>
  <si>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</si>
  <si>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</si>
  <si>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</si>
  <si>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</si>
  <si>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</si>
  <si>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</si>
  <si>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</si>
  <si>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</si>
  <si>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</si>
  <si>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</si>
  <si>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</si>
  <si>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</si>
  <si>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</si>
  <si>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</si>
  <si>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</si>
  <si>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</si>
  <si>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</si>
  <si>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</si>
  <si>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</si>
  <si>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</si>
  <si>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</si>
  <si>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</si>
  <si>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</si>
  <si>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</si>
  <si>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</si>
  <si>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</si>
  <si>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</si>
  <si>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</si>
  <si>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</si>
  <si>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</si>
  <si>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</si>
  <si>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</si>
  <si>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</si>
  <si>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</si>
  <si>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</si>
  <si>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</si>
  <si>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</si>
  <si>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</si>
  <si>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</si>
  <si>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</si>
  <si>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</si>
  <si>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</si>
  <si>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</si>
  <si>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</si>
  <si>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</si>
  <si>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</si>
  <si>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</si>
  <si>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</si>
  <si>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</si>
  <si>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</si>
  <si>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</si>
  <si>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</si>
  <si>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</si>
  <si>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</si>
  <si>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</si>
  <si>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</si>
  <si>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</si>
  <si>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</si>
  <si>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</si>
  <si>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</si>
  <si>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</si>
  <si>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</si>
  <si>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</si>
  <si>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</si>
  <si>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</si>
  <si>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</si>
  <si>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</si>
  <si>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</si>
  <si>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</si>
  <si>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</si>
  <si>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</si>
  <si>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</si>
  <si>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</si>
  <si>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</si>
  <si>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</si>
  <si>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</si>
  <si>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</si>
  <si>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</si>
  <si>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</si>
  <si>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</si>
  <si>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</si>
  <si>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</si>
  <si>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</si>
  <si>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</si>
  <si>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</si>
  <si>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</si>
  <si>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</si>
  <si>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</si>
  <si>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</si>
  <si>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</si>
  <si>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</si>
  <si>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</si>
  <si>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</si>
  <si>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</si>
  <si>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</si>
  <si>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</si>
  <si>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</si>
  <si>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</si>
  <si>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</si>
  <si>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</si>
  <si>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</si>
  <si>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</si>
  <si>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</si>
  <si>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</si>
  <si>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</si>
  <si>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</si>
  <si>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</si>
  <si>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</si>
  <si>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</si>
  <si>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</si>
  <si>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</si>
  <si>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</si>
  <si>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</si>
  <si>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</si>
  <si>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</si>
  <si>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</si>
  <si>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</si>
  <si>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</si>
  <si>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</si>
  <si>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</si>
  <si>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</si>
  <si>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</si>
  <si>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</si>
  <si>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</si>
  <si>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</si>
  <si>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</si>
  <si>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</si>
  <si>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</si>
  <si>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</si>
  <si>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</si>
  <si>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</si>
  <si>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</si>
  <si>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</si>
  <si>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</si>
  <si>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</si>
  <si>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</si>
  <si>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</si>
  <si>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</si>
  <si>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</si>
  <si>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</si>
  <si>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</si>
  <si>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</si>
  <si>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</si>
  <si>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</si>
  <si>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</si>
  <si>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</si>
  <si>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</si>
  <si>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</si>
  <si>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</si>
  <si>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</si>
  <si>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</si>
  <si>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</si>
  <si>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</si>
  <si>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</si>
  <si>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</si>
  <si>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</si>
  <si>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</si>
  <si>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</si>
  <si>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</si>
  <si>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</si>
  <si>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</si>
  <si>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</si>
  <si>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</si>
  <si>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</si>
  <si>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</si>
  <si>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</si>
  <si>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</si>
  <si>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</si>
  <si>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</si>
  <si>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</si>
  <si>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</si>
  <si>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</si>
  <si>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</si>
  <si>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</si>
  <si>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</si>
  <si>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</si>
  <si>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</si>
  <si>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</si>
  <si>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</si>
  <si>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</si>
  <si>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</si>
  <si>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</si>
  <si>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</si>
  <si>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</si>
  <si>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</si>
  <si>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</si>
  <si>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</si>
  <si>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</si>
  <si>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</si>
  <si>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</si>
  <si>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</si>
  <si>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</si>
  <si>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</si>
  <si>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</si>
  <si>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</si>
  <si>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</si>
  <si>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</si>
  <si>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</si>
  <si>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</si>
  <si>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</si>
  <si>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</si>
  <si>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</si>
  <si>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</si>
  <si>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</si>
  <si>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</si>
  <si>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</si>
  <si>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</si>
  <si>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</si>
  <si>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</si>
  <si>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</si>
  <si>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</si>
  <si>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</si>
  <si>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</si>
  <si>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</si>
  <si>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</si>
  <si>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</si>
  <si>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</si>
  <si>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</si>
  <si>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</si>
  <si>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</si>
  <si>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</si>
  <si>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</si>
  <si>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</si>
  <si>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</si>
  <si>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</si>
  <si>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</si>
  <si>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</si>
  <si>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</si>
  <si>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</si>
  <si>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</si>
  <si>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</si>
  <si>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</si>
  <si>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</si>
  <si>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</si>
  <si>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</si>
  <si>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</si>
  <si>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</si>
  <si>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</si>
  <si>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</si>
  <si>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</si>
  <si>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</si>
  <si>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</si>
  <si>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</si>
  <si>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</si>
  <si>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</si>
  <si>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</si>
  <si>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</si>
  <si>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</si>
  <si>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</si>
  <si>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</si>
  <si>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</si>
  <si>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</si>
  <si>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</si>
  <si>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</si>
  <si>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</si>
  <si>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</si>
  <si>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</si>
  <si>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</si>
  <si>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</si>
  <si>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</si>
  <si>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</si>
  <si>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</si>
  <si>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</si>
  <si>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</si>
  <si>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</si>
  <si>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</si>
  <si>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</si>
  <si>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</si>
  <si>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</si>
  <si>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</si>
  <si>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</si>
  <si>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</si>
  <si>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</si>
  <si>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</si>
  <si>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</si>
  <si>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</si>
  <si>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</si>
  <si>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</si>
  <si>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</si>
  <si>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</si>
  <si>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</si>
  <si>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</si>
  <si>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</si>
  <si>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</si>
  <si>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</si>
  <si>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</si>
  <si>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</si>
  <si>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</si>
  <si>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</si>
  <si>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</si>
  <si>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</si>
  <si>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</si>
  <si>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</si>
  <si>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</si>
  <si>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</si>
  <si>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</si>
  <si>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</si>
  <si>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</si>
  <si>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</si>
  <si>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</si>
  <si>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</si>
  <si>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</si>
  <si>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</si>
  <si>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</si>
  <si>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</si>
  <si>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</si>
  <si>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</si>
  <si>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</si>
  <si>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</si>
  <si>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</si>
  <si>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</si>
  <si>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</si>
  <si>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</si>
  <si>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</si>
  <si>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</si>
  <si>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</si>
  <si>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</si>
  <si>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</si>
  <si>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</si>
  <si>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</si>
  <si>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</si>
  <si>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</si>
  <si>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</si>
  <si>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</si>
  <si>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</si>
  <si>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</si>
  <si>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</si>
  <si>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</si>
  <si>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</si>
  <si>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</si>
  <si>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</si>
  <si>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</si>
  <si>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</si>
  <si>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</si>
  <si>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</si>
  <si>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</si>
  <si>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</si>
  <si>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</si>
  <si>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</si>
  <si>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</si>
  <si>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</si>
  <si>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</si>
  <si>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</si>
  <si>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</si>
  <si>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</si>
  <si>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</si>
  <si>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</si>
  <si>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</si>
  <si>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</si>
  <si>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</si>
  <si>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</si>
  <si>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</si>
  <si>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</si>
  <si>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</si>
  <si>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</si>
  <si>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</si>
  <si>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</si>
  <si>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</si>
  <si>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</si>
  <si>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</si>
  <si>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</si>
  <si>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</si>
  <si>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</si>
  <si>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</si>
  <si>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</si>
  <si>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</si>
  <si>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</si>
  <si>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</si>
  <si>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</si>
  <si>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</si>
  <si>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</si>
  <si>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</si>
  <si>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</si>
  <si>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</si>
  <si>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</si>
  <si>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</si>
  <si>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</si>
  <si>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</si>
  <si>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</si>
  <si>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</si>
  <si>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</si>
  <si>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</si>
  <si>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</si>
  <si>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</si>
  <si>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</si>
  <si>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</si>
  <si>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</si>
  <si>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</si>
  <si>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</si>
  <si>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</si>
  <si>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</si>
  <si>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</si>
  <si>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</si>
  <si>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</si>
  <si>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</si>
  <si>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</si>
  <si>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</si>
  <si>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</si>
  <si>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</si>
  <si>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</si>
  <si>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</si>
  <si>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</si>
  <si>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</si>
  <si>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</si>
  <si>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</si>
  <si>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</si>
  <si>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</si>
  <si>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</si>
  <si>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</si>
  <si>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</si>
  <si>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</si>
  <si>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</si>
  <si>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</si>
  <si>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</si>
  <si>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</si>
  <si>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</si>
  <si>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</si>
  <si>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</si>
  <si>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</si>
  <si>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</si>
  <si>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</si>
  <si>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</si>
  <si>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</si>
  <si>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</si>
  <si>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</si>
  <si>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</si>
  <si>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</si>
  <si>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</si>
  <si>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</si>
  <si>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</si>
  <si>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</si>
  <si>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</si>
  <si>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</si>
  <si>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</si>
  <si>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</si>
  <si>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</si>
  <si>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</si>
  <si>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</si>
  <si>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</si>
  <si>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</si>
  <si>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</si>
  <si>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</si>
  <si>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</si>
  <si>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</si>
  <si>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</si>
  <si>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</si>
  <si>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</si>
  <si>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</si>
  <si>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</si>
  <si>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</si>
  <si>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</si>
  <si>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</si>
  <si>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</si>
  <si>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</si>
  <si>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</si>
  <si>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</si>
  <si>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</si>
  <si>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</si>
  <si>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</si>
  <si>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</si>
  <si>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</si>
  <si>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</si>
  <si>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</si>
  <si>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</si>
  <si>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</si>
  <si>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</si>
  <si>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</si>
  <si>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</si>
  <si>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</si>
  <si>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</si>
  <si>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</si>
  <si>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</si>
  <si>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</si>
  <si>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</si>
  <si>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</si>
  <si>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</si>
  <si>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</si>
  <si>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</si>
  <si>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</si>
  <si>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</si>
  <si>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</si>
  <si>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</si>
  <si>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</si>
  <si>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</si>
  <si>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</si>
  <si>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</si>
  <si>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</si>
  <si>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</si>
  <si>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</si>
  <si>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</si>
  <si>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</si>
  <si>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</si>
  <si>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</si>
  <si>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</si>
  <si>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</si>
  <si>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</si>
  <si>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</si>
  <si>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</si>
  <si>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</si>
  <si>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</si>
  <si>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</si>
  <si>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</si>
  <si>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</si>
  <si>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</si>
  <si>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</si>
  <si>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</si>
  <si>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</si>
  <si>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</si>
  <si>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</si>
  <si>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</si>
  <si>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</si>
  <si>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</si>
  <si>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</si>
  <si>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</si>
  <si>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</si>
  <si>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</si>
  <si>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</si>
  <si>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</si>
  <si>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</si>
  <si>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</si>
  <si>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</si>
  <si>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</si>
  <si>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</si>
  <si>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</si>
  <si>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</si>
  <si>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</si>
  <si>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</si>
  <si>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</si>
  <si>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</si>
  <si>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</si>
  <si>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</si>
  <si>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</si>
  <si>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</si>
  <si>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</si>
  <si>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</si>
  <si>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</si>
  <si>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</si>
  <si>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</si>
  <si>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</si>
  <si>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</si>
  <si>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</si>
  <si>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</si>
  <si>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</si>
  <si>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</si>
  <si>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</si>
  <si>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</si>
  <si>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</si>
  <si>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</si>
  <si>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</si>
  <si>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</si>
  <si>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</si>
  <si>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</si>
  <si>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</si>
  <si>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</si>
  <si>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</si>
  <si>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</si>
  <si>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</si>
  <si>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</si>
  <si>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</si>
  <si>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</si>
  <si>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</si>
  <si>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</si>
  <si>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</si>
  <si>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</si>
  <si>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</si>
  <si>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</si>
  <si>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</si>
  <si>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</si>
  <si>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</si>
  <si>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</si>
  <si>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</si>
  <si>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</si>
  <si>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</si>
  <si>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</si>
  <si>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</si>
  <si>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</si>
  <si>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</si>
  <si>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</si>
  <si>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</si>
  <si>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</si>
  <si>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</si>
  <si>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</si>
  <si>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</si>
  <si>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</si>
  <si>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</si>
  <si>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</si>
  <si>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</si>
  <si>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</si>
  <si>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</si>
  <si>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</si>
  <si>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</si>
  <si>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</si>
  <si>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</si>
  <si>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</si>
  <si>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</si>
  <si>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</si>
  <si>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</si>
  <si>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</si>
  <si>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</si>
  <si>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</si>
  <si>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</si>
  <si>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</si>
  <si>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</si>
  <si>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</si>
  <si>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</si>
  <si>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</si>
  <si>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</si>
  <si>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</si>
  <si>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</si>
  <si>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</si>
  <si>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</si>
  <si>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</si>
  <si>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</si>
  <si>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</si>
  <si>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</si>
  <si>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</si>
  <si>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</si>
  <si>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</si>
  <si>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</si>
  <si>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</si>
  <si>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</si>
  <si>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</si>
  <si>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</si>
  <si>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</si>
  <si>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</si>
  <si>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</si>
  <si>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</si>
  <si>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</si>
  <si>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</si>
  <si>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</si>
  <si>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</si>
  <si>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</si>
  <si>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</si>
  <si>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</si>
  <si>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</si>
  <si>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</si>
  <si>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</si>
  <si>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</si>
  <si>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</si>
  <si>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</si>
  <si>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</si>
  <si>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</si>
  <si>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</si>
  <si>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</si>
  <si>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</si>
  <si>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</si>
  <si>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</si>
  <si>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</si>
  <si>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</si>
  <si>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</si>
  <si>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</si>
  <si>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</si>
  <si>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</si>
  <si>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</si>
  <si>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</si>
  <si>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</si>
  <si>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</si>
  <si>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</si>
  <si>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</si>
  <si>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</si>
  <si>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</si>
  <si>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</si>
  <si>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</si>
  <si>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</si>
  <si>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</si>
  <si>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</si>
  <si>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</si>
  <si>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</si>
  <si>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</si>
  <si>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</si>
  <si>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</si>
  <si>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</si>
  <si>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</si>
  <si>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</si>
  <si>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</si>
  <si>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</si>
  <si>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</si>
  <si>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</si>
  <si>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</si>
  <si>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</si>
  <si>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</si>
  <si>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</si>
  <si>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</si>
  <si>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</si>
  <si>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</si>
  <si>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</si>
  <si>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</si>
  <si>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</si>
  <si>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</si>
  <si>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</si>
  <si>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</si>
  <si>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</si>
  <si>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</si>
  <si>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</si>
  <si>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</si>
  <si>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</si>
  <si>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</si>
  <si>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</si>
  <si>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</si>
  <si>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</si>
  <si>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</si>
  <si>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</si>
  <si>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</si>
  <si>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</si>
  <si>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</si>
  <si>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</si>
  <si>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</si>
  <si>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</si>
  <si>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</si>
  <si>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</si>
  <si>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</si>
  <si>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</si>
  <si>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</si>
  <si>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</si>
  <si>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</si>
  <si>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</si>
  <si>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</si>
  <si>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</si>
  <si>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</si>
  <si>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</si>
  <si>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</si>
  <si>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</si>
  <si>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</si>
  <si>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</si>
  <si>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</si>
  <si>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</si>
  <si>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</si>
  <si>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</si>
  <si>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</si>
  <si>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</si>
  <si>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</si>
  <si>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</si>
  <si>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</si>
  <si>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</si>
  <si>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</si>
  <si>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</si>
  <si>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</si>
  <si>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</si>
  <si>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</si>
  <si>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</si>
  <si>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</si>
  <si>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</si>
  <si>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</si>
  <si>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</si>
  <si>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</si>
  <si>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</si>
  <si>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</si>
  <si>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</si>
  <si>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</si>
  <si>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</si>
  <si>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</si>
  <si>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</si>
  <si>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</si>
  <si>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</si>
  <si>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</si>
  <si>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</si>
  <si>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</si>
  <si>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</si>
  <si>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</si>
  <si>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</si>
  <si>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</si>
  <si>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</si>
  <si>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</si>
  <si>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</si>
  <si>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</si>
  <si>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</si>
  <si>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</si>
  <si>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</si>
  <si>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</si>
  <si>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</si>
  <si>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</si>
  <si>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</si>
  <si>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</si>
  <si>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</si>
  <si>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</si>
  <si>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</si>
  <si>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</si>
  <si>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</si>
  <si>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</si>
  <si>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</si>
  <si>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</si>
  <si>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</si>
  <si>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</si>
  <si>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</si>
  <si>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</si>
  <si>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</si>
  <si>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</si>
  <si>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</si>
  <si>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</si>
  <si>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</si>
  <si>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</si>
  <si>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</si>
  <si>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</si>
  <si>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</si>
  <si>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</si>
  <si>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</si>
  <si>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</si>
  <si>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</si>
  <si>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</si>
  <si>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</si>
  <si>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</si>
  <si>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</si>
  <si>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</si>
  <si>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</si>
  <si>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</si>
  <si>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</si>
  <si>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</si>
  <si>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</si>
  <si>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</si>
  <si>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</si>
  <si>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</si>
  <si>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</si>
  <si>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</si>
  <si>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</si>
  <si>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</si>
  <si>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</si>
  <si>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</si>
  <si>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</si>
  <si>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</si>
  <si>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</si>
  <si>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</si>
  <si>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</si>
  <si>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</si>
  <si>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</si>
  <si>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</si>
  <si>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</si>
  <si>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</si>
  <si>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</si>
  <si>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</si>
  <si>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</si>
  <si>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</si>
  <si>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</si>
  <si>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</si>
  <si>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</si>
  <si>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</si>
  <si>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</si>
  <si>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</si>
  <si>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</si>
  <si>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</si>
  <si>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</si>
  <si>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</si>
  <si>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</si>
  <si>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</si>
  <si>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</si>
  <si>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</si>
  <si>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</si>
  <si>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</si>
  <si>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</si>
  <si>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</si>
  <si>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</si>
  <si>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</si>
  <si>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</si>
  <si>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</si>
  <si>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</si>
  <si>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</si>
  <si>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</si>
  <si>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</si>
  <si>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</si>
  <si>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</si>
  <si>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</si>
  <si>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</si>
  <si>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</si>
  <si>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</si>
  <si>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</si>
  <si>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</si>
  <si>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</si>
  <si>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</si>
  <si>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</si>
  <si>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</si>
  <si>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</si>
  <si>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</si>
  <si>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</si>
  <si>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</si>
  <si>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</si>
  <si>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</si>
  <si>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</si>
  <si>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</si>
  <si>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</si>
  <si>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</si>
  <si>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</si>
  <si>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</si>
  <si>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</si>
  <si>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</si>
  <si>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</si>
  <si>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</si>
  <si>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</si>
  <si>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</si>
  <si>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</si>
  <si>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</si>
  <si>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</si>
  <si>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</si>
  <si>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</si>
  <si>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</si>
  <si>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</si>
  <si>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</si>
  <si>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</si>
  <si>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</si>
  <si>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</si>
  <si>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</si>
  <si>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</si>
  <si>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</si>
  <si>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</si>
  <si>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</si>
  <si>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</si>
  <si>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</si>
  <si>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</si>
  <si>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</si>
  <si>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</si>
  <si>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</si>
  <si>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</si>
  <si>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</si>
  <si>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</si>
  <si>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</si>
  <si>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</si>
  <si>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</si>
  <si>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</si>
  <si>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</si>
  <si>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</si>
  <si>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</si>
  <si>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</si>
  <si>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</si>
  <si>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</si>
  <si>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</si>
  <si>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</si>
  <si>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</si>
  <si>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</si>
  <si>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</si>
  <si>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</si>
  <si>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</si>
  <si>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</si>
  <si>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</si>
  <si>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</si>
  <si>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</si>
  <si>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</si>
  <si>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</si>
  <si>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</si>
  <si>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</si>
  <si>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</si>
  <si>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</si>
  <si>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</si>
  <si>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</si>
  <si>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</si>
  <si>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</si>
  <si>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</si>
  <si>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</si>
  <si>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</si>
  <si>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</si>
  <si>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</si>
  <si>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</si>
  <si>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</si>
  <si>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</si>
  <si>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</si>
  <si>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</si>
  <si>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</si>
  <si>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</si>
  <si>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</si>
  <si>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</si>
  <si>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</si>
  <si>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</si>
  <si>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</si>
  <si>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</si>
  <si>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</si>
  <si>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</si>
  <si>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</si>
  <si>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</si>
  <si>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</si>
  <si>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</si>
  <si>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</si>
  <si>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</si>
  <si>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</si>
  <si>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</si>
  <si>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</si>
  <si>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</si>
  <si>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</si>
  <si>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</si>
  <si>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</si>
  <si>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</si>
  <si>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</si>
  <si>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</si>
  <si>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</si>
  <si>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</si>
  <si>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</si>
  <si>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</si>
  <si>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</si>
  <si>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</si>
  <si>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</si>
  <si>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</si>
  <si>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</si>
  <si>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</si>
  <si>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</si>
  <si>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</si>
  <si>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</si>
  <si>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</si>
  <si>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</si>
  <si>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</si>
  <si>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</si>
  <si>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</si>
  <si>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</si>
  <si>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</si>
  <si>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</si>
  <si>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</si>
  <si>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</si>
  <si>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</si>
  <si>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</si>
  <si>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</si>
  <si>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</si>
  <si>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</si>
  <si>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</si>
  <si>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</si>
  <si>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</si>
  <si>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</si>
  <si>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</si>
  <si>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</si>
  <si>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</si>
  <si>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</si>
  <si>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</si>
  <si>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</si>
  <si>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</si>
  <si>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</si>
  <si>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</si>
  <si>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</si>
  <si>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</si>
  <si>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</si>
  <si>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</si>
  <si>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</si>
  <si>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</si>
  <si>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</si>
  <si>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</si>
  <si>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</si>
  <si>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</si>
  <si>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</si>
  <si>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</si>
  <si>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</si>
  <si>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</si>
  <si>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</si>
  <si>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</si>
  <si>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</si>
  <si>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</si>
  <si>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</si>
  <si>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</si>
  <si>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</si>
  <si>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</si>
  <si>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</si>
  <si>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</si>
  <si>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</si>
  <si>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</si>
  <si>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</si>
  <si>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</si>
  <si>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</si>
  <si>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</si>
  <si>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</si>
  <si>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</si>
  <si>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</si>
  <si>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</si>
  <si>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</si>
  <si>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</si>
  <si>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</si>
  <si>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</si>
  <si>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</si>
  <si>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</si>
  <si>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</si>
  <si>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</si>
  <si>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</si>
  <si>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</si>
  <si>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</si>
  <si>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</si>
  <si>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</si>
  <si>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</si>
  <si>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</si>
  <si>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</si>
  <si>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</si>
  <si>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</si>
  <si>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</si>
  <si>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</si>
  <si>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</si>
  <si>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</si>
  <si>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</si>
  <si>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</si>
  <si>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</si>
  <si>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</si>
  <si>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</si>
  <si>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</si>
  <si>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</si>
  <si>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</si>
  <si>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</si>
  <si>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</si>
  <si>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</si>
  <si>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</si>
  <si>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</si>
  <si>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</si>
  <si>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</si>
  <si>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</si>
  <si>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</si>
  <si>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</si>
  <si>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</si>
  <si>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</si>
  <si>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</si>
  <si>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</si>
  <si>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</si>
  <si>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</si>
  <si>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</si>
  <si>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</si>
  <si>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</si>
  <si>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</si>
  <si>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</si>
  <si>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</si>
  <si>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</si>
  <si>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</si>
  <si>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</si>
  <si>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</si>
  <si>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</si>
  <si>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</si>
  <si>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</si>
  <si>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</si>
  <si>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</si>
  <si>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</si>
  <si>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</si>
  <si>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</si>
  <si>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</si>
  <si>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</si>
  <si>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</si>
  <si>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</si>
  <si>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</si>
  <si>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</si>
  <si>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</si>
  <si>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</si>
  <si>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</si>
  <si>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</si>
  <si>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</si>
  <si>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</si>
  <si>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</si>
  <si>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</si>
  <si>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</si>
  <si>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</si>
  <si>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</si>
  <si>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</si>
  <si>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</si>
  <si>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</si>
  <si>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</si>
  <si>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</si>
  <si>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</si>
  <si>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</si>
  <si>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</si>
  <si>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</si>
  <si>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</si>
  <si>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</si>
  <si>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</si>
  <si>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</si>
  <si>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</si>
  <si>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</si>
  <si>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</si>
  <si>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</si>
  <si>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</si>
  <si>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</si>
  <si>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</si>
  <si>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</si>
  <si>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</si>
  <si>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</si>
  <si>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</si>
  <si>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</si>
  <si>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</si>
  <si>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</si>
  <si>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</si>
  <si>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</si>
  <si>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</si>
  <si>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</si>
  <si>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</si>
  <si>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</si>
  <si>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</si>
  <si>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</si>
  <si>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</si>
  <si>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</si>
  <si>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</si>
  <si>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</si>
  <si>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</si>
  <si>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</si>
  <si>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</si>
  <si>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</si>
  <si>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</si>
  <si>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</si>
  <si>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</si>
  <si>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</si>
  <si>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</si>
  <si>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</si>
  <si>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</si>
  <si>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</si>
  <si>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</si>
  <si>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</si>
  <si>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</si>
  <si>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</si>
  <si>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</si>
  <si>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</si>
  <si>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</si>
  <si>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</si>
  <si>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</si>
  <si>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</si>
  <si>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</si>
  <si>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</si>
  <si>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</si>
  <si>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</si>
  <si>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</si>
  <si>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</si>
  <si>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</si>
  <si>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</si>
  <si>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</si>
  <si>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</si>
  <si>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</si>
  <si>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</si>
  <si>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</si>
  <si>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</si>
  <si>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</si>
  <si>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</si>
  <si>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</si>
  <si>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</si>
  <si>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</si>
  <si>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</si>
  <si>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</si>
  <si>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</si>
  <si>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</si>
  <si>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</si>
  <si>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</si>
  <si>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</si>
  <si>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</si>
  <si>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</si>
  <si>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</si>
  <si>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</si>
  <si>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</si>
  <si>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</si>
  <si>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</si>
  <si>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</si>
  <si>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</si>
  <si>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</si>
  <si>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</si>
  <si>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</si>
  <si>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</si>
  <si>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</si>
  <si>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</si>
  <si>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</si>
  <si>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</si>
  <si>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</si>
  <si>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</si>
  <si>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</si>
  <si>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</si>
  <si>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</si>
  <si>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</si>
  <si>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</si>
  <si>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</si>
  <si>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</si>
  <si>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</si>
  <si>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</si>
  <si>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</si>
  <si>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</si>
  <si>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</si>
  <si>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</si>
  <si>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</si>
  <si>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</si>
  <si>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</si>
  <si>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</si>
  <si>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</si>
  <si>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</si>
  <si>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</si>
  <si>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</si>
  <si>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</si>
  <si>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</si>
  <si>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</si>
  <si>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</si>
  <si>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</si>
  <si>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</si>
  <si>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</si>
  <si>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</si>
  <si>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</si>
  <si>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</si>
  <si>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</si>
  <si>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</si>
  <si>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</si>
  <si>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</si>
  <si>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</si>
  <si>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</si>
  <si>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</si>
  <si>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</si>
  <si>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</si>
  <si>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</si>
  <si>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</si>
  <si>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</si>
  <si>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</si>
  <si>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</si>
  <si>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</si>
  <si>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</si>
  <si>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</si>
  <si>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</si>
  <si>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</si>
  <si>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</si>
  <si>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</si>
  <si>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</si>
  <si>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</si>
  <si>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</si>
  <si>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</si>
  <si>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</si>
  <si>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</si>
  <si>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</si>
  <si>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</si>
  <si>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</si>
  <si>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</si>
  <si>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</si>
  <si>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</si>
  <si>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</si>
  <si>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</si>
  <si>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</si>
  <si>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</si>
  <si>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</si>
  <si>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</si>
  <si>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</si>
  <si>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</si>
  <si>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</si>
  <si>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</si>
  <si>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</si>
  <si>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</si>
  <si>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</si>
  <si>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</si>
  <si>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</si>
  <si>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</si>
  <si>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</si>
  <si>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</si>
  <si>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</si>
  <si>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</si>
  <si>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</si>
  <si>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</si>
  <si>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</si>
  <si>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</si>
  <si>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</si>
  <si>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</si>
  <si>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</si>
  <si>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</si>
  <si>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</si>
  <si>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</si>
  <si>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</si>
  <si>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</si>
  <si>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</si>
  <si>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</si>
  <si>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</si>
  <si>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</si>
  <si>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</si>
  <si>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</si>
  <si>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</si>
  <si>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</si>
  <si>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</si>
  <si>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</si>
  <si>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</si>
  <si>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</si>
  <si>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</si>
  <si>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</si>
  <si>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</si>
  <si>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</si>
  <si>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</si>
  <si>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</si>
  <si>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</si>
  <si>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</si>
  <si>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</si>
  <si>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</si>
  <si>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</si>
  <si>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</si>
  <si>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</si>
  <si>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</si>
  <si>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</si>
  <si>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</si>
  <si>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</si>
  <si>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</si>
  <si>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</si>
  <si>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</si>
  <si>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</si>
  <si>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</si>
  <si>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</si>
  <si>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</si>
  <si>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</si>
  <si>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</si>
  <si>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</si>
  <si>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</si>
  <si>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</si>
  <si>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</si>
  <si>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</si>
  <si>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</si>
  <si>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</si>
  <si>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</si>
  <si>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</si>
  <si>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</si>
  <si>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</si>
  <si>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</si>
  <si>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</si>
  <si>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</si>
  <si>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</si>
  <si>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</si>
  <si>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</si>
  <si>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</si>
  <si>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</si>
  <si>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</si>
  <si>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</si>
  <si>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</si>
  <si>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</si>
  <si>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</si>
  <si>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</si>
  <si>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</si>
  <si>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</si>
  <si>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</si>
  <si>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</si>
  <si>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</si>
  <si>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</si>
  <si>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</si>
  <si>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</si>
  <si>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</si>
  <si>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</si>
  <si>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</si>
  <si>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</si>
  <si>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</si>
  <si>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</si>
  <si>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</si>
  <si>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</si>
  <si>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</si>
  <si>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</si>
  <si>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</si>
  <si>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</si>
  <si>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</si>
  <si>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</si>
  <si>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</si>
  <si>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</si>
  <si>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</si>
  <si>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</si>
  <si>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</si>
  <si>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</si>
  <si>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</si>
  <si>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</si>
  <si>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</si>
  <si>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</si>
  <si>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</si>
  <si>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</si>
  <si>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</si>
  <si>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</si>
  <si>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</si>
  <si>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</si>
  <si>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</si>
  <si>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</si>
  <si>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</si>
  <si>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</si>
  <si>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</si>
  <si>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</si>
  <si>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</si>
  <si>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</si>
  <si>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</si>
  <si>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</si>
  <si>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</si>
  <si>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</si>
  <si>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</si>
  <si>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</si>
  <si>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</si>
  <si>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</si>
  <si>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</si>
  <si>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</si>
  <si>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</si>
  <si>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</si>
  <si>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</si>
  <si>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</si>
  <si>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</si>
  <si>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</si>
  <si>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</si>
  <si>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</si>
  <si>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</si>
  <si>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</si>
  <si>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</si>
  <si>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</si>
  <si>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</si>
  <si>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</si>
  <si>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</si>
  <si>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</si>
  <si>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</si>
  <si>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</si>
  <si>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</si>
  <si>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</si>
  <si>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</si>
  <si>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</si>
  <si>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</si>
  <si>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</si>
  <si>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</si>
  <si>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</si>
  <si>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</si>
  <si>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</si>
  <si>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</si>
  <si>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</si>
  <si>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</si>
  <si>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</si>
  <si>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</si>
  <si>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</si>
  <si>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</si>
  <si>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</si>
  <si>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</si>
  <si>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</si>
  <si>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</si>
  <si>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</si>
  <si>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</si>
  <si>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</si>
  <si>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</si>
  <si>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</si>
  <si>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</si>
  <si>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</si>
  <si>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</si>
  <si>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</si>
  <si>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</si>
  <si>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</si>
  <si>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</si>
  <si>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</si>
  <si>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</si>
  <si>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</si>
  <si>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</si>
  <si>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</si>
  <si>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</si>
  <si>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</si>
  <si>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</si>
  <si>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</si>
  <si>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</si>
  <si>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</si>
  <si>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</si>
  <si>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</si>
  <si>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</si>
  <si>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</si>
  <si>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</si>
  <si>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</si>
  <si>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</si>
  <si>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</si>
  <si>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</si>
  <si>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</si>
  <si>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</si>
  <si>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</si>
  <si>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</si>
  <si>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</si>
  <si>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</si>
  <si>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</si>
  <si>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</si>
  <si>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</si>
  <si>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</si>
  <si>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</si>
  <si>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</si>
  <si>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</si>
  <si>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</si>
  <si>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</si>
  <si>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</si>
  <si>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</si>
  <si>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</si>
  <si>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</si>
  <si>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</si>
  <si>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</si>
  <si>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</si>
  <si>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</si>
  <si>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</si>
  <si>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</si>
  <si>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</si>
  <si>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</si>
  <si>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</si>
  <si>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</si>
  <si>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</si>
  <si>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</si>
  <si>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</si>
  <si>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</si>
  <si>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</si>
  <si>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</si>
  <si>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</si>
  <si>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</si>
  <si>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</si>
  <si>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</si>
  <si>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</si>
  <si>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</si>
  <si>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</si>
  <si>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</si>
  <si>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</si>
  <si>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</si>
  <si>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</si>
  <si>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</si>
  <si>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</si>
  <si>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</si>
  <si>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</si>
  <si>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</si>
  <si>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</si>
  <si>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</si>
  <si>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</si>
  <si>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</si>
  <si>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</si>
  <si>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</si>
  <si>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</si>
  <si>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</si>
  <si>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</si>
  <si>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</si>
  <si>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</si>
  <si>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</si>
  <si>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</si>
  <si>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</si>
  <si>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</si>
  <si>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</si>
  <si>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</si>
  <si>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</si>
  <si>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</si>
  <si>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</si>
  <si>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</si>
  <si>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</si>
  <si>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</si>
  <si>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</si>
  <si>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</si>
  <si>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</si>
  <si>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</si>
  <si>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</si>
  <si>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</si>
  <si>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</si>
  <si>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</si>
  <si>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</si>
  <si>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</si>
  <si>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</si>
  <si>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</si>
  <si>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</si>
  <si>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</si>
  <si>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</si>
  <si>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</si>
  <si>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</si>
  <si>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</si>
  <si>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</si>
  <si>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</si>
  <si>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</si>
  <si>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</si>
  <si>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</si>
  <si>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</si>
  <si>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</si>
  <si>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</si>
  <si>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</si>
  <si>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</si>
  <si>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</si>
  <si>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</si>
  <si>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</si>
  <si>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</si>
  <si>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</si>
  <si>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</si>
  <si>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</si>
  <si>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</si>
  <si>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</si>
  <si>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</si>
  <si>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</si>
  <si>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</si>
  <si>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</si>
  <si>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</si>
  <si>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</si>
  <si>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</si>
  <si>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</si>
  <si>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</si>
  <si>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</si>
  <si>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</si>
  <si>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</si>
  <si>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</si>
  <si>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</si>
  <si>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</si>
  <si>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</si>
  <si>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</si>
  <si>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</si>
  <si>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</si>
  <si>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</si>
  <si>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</si>
  <si>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</si>
  <si>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</si>
  <si>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</si>
  <si>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</si>
  <si>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</si>
  <si>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</si>
  <si>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</si>
  <si>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</si>
  <si>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</si>
  <si>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</si>
  <si>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</si>
  <si>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</si>
  <si>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</si>
  <si>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</si>
  <si>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</si>
  <si>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</si>
  <si>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</si>
  <si>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</si>
  <si>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</si>
  <si>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</si>
  <si>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</si>
  <si>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</si>
  <si>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</si>
  <si>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</si>
  <si>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</si>
  <si>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</si>
  <si>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</si>
  <si>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</si>
  <si>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</si>
  <si>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</si>
  <si>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</si>
  <si>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</si>
  <si>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</si>
  <si>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</si>
  <si>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</si>
  <si>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</si>
  <si>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</si>
  <si>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</si>
  <si>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</si>
  <si>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</si>
  <si>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</si>
  <si>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</si>
  <si>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</si>
  <si>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</si>
  <si>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</si>
  <si>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</si>
  <si>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</si>
  <si>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</si>
  <si>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</si>
  <si>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</si>
  <si>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</si>
  <si>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</si>
  <si>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</si>
  <si>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</si>
  <si>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</si>
  <si>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</si>
  <si>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</si>
  <si>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</si>
  <si>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</si>
  <si>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</si>
  <si>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</si>
  <si>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</si>
  <si>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</si>
  <si>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</si>
  <si>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</si>
  <si>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</si>
  <si>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</si>
  <si>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</si>
  <si>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</si>
  <si>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</si>
  <si>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</si>
  <si>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</si>
  <si>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</si>
  <si>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</si>
  <si>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</si>
  <si>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</si>
  <si>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</si>
  <si>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</si>
  <si>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</si>
  <si>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</si>
  <si>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</si>
  <si>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</si>
  <si>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</si>
  <si>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</si>
  <si>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</si>
  <si>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</si>
  <si>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</si>
  <si>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</si>
  <si>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</si>
  <si>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</si>
  <si>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</si>
  <si>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</si>
  <si>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</si>
  <si>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</si>
  <si>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</si>
  <si>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</si>
  <si>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</si>
  <si>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</si>
  <si>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</si>
  <si>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</si>
  <si>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</si>
  <si>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</si>
  <si>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</si>
  <si>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</si>
  <si>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</si>
  <si>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</si>
  <si>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</si>
  <si>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</si>
  <si>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</si>
  <si>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</si>
  <si>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</si>
  <si>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</si>
  <si>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</si>
  <si>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</si>
  <si>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</si>
  <si>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</si>
  <si>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</si>
  <si>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</si>
  <si>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</si>
  <si>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</si>
  <si>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</si>
  <si>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</si>
  <si>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</si>
  <si>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</si>
  <si>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</si>
  <si>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</si>
  <si>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</si>
  <si>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</si>
  <si>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</si>
  <si>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</si>
  <si>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</si>
  <si>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</si>
  <si>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</si>
  <si>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</si>
  <si>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</si>
  <si>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</si>
  <si>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</si>
  <si>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</si>
  <si>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</si>
  <si>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</si>
  <si>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</si>
  <si>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</si>
  <si>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</si>
  <si>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</si>
  <si>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</si>
  <si>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</si>
  <si>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</si>
  <si>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</si>
  <si>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</si>
  <si>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</si>
  <si>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</si>
  <si>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</si>
  <si>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</si>
  <si>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</si>
  <si>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</si>
  <si>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</si>
  <si>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</si>
  <si>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</si>
  <si>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</si>
  <si>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</si>
  <si>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</si>
  <si>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</si>
  <si>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</si>
  <si>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</si>
  <si>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</si>
  <si>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</si>
  <si>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</si>
  <si>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</si>
  <si>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</si>
  <si>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</si>
  <si>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</si>
  <si>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</si>
  <si>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</si>
  <si>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</si>
  <si>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</si>
  <si>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</si>
  <si>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</si>
  <si>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</si>
  <si>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</si>
  <si>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</si>
  <si>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</si>
  <si>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</si>
  <si>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</si>
  <si>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</si>
  <si>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</si>
  <si>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</si>
  <si>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</si>
  <si>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</si>
  <si>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</si>
  <si>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</si>
  <si>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</si>
  <si>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</si>
  <si>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</si>
  <si>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</si>
  <si>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</si>
  <si>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</si>
  <si>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</si>
  <si>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</si>
  <si>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</si>
  <si>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</si>
  <si>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</si>
  <si>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</si>
  <si>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</si>
  <si>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</si>
  <si>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</si>
  <si>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</si>
  <si>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</si>
  <si>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</si>
  <si>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</si>
  <si>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</si>
  <si>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</si>
  <si>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</si>
  <si>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</si>
  <si>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</si>
  <si>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</si>
  <si>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</si>
  <si>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</si>
  <si>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</si>
  <si>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</si>
  <si>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</si>
  <si>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</si>
  <si>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</si>
  <si>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</si>
  <si>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</si>
  <si>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</si>
  <si>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</si>
  <si>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</si>
  <si>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</si>
  <si>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</si>
  <si>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</si>
  <si>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</si>
  <si>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</si>
  <si>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</si>
  <si>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</si>
  <si>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</si>
  <si>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</si>
  <si>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</si>
  <si>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</si>
  <si>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</si>
  <si>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</si>
  <si>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</si>
  <si>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</si>
  <si>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</si>
  <si>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</si>
  <si>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</si>
  <si>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</si>
  <si>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</si>
  <si>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</si>
  <si>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</si>
  <si>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</si>
  <si>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</si>
  <si>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</si>
  <si>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</si>
  <si>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</si>
  <si>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</si>
  <si>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</si>
  <si>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</si>
  <si>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</si>
  <si>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</si>
  <si>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</si>
  <si>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</si>
  <si>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</si>
  <si>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</si>
  <si>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</si>
  <si>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</si>
  <si>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</si>
  <si>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</si>
  <si>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</si>
  <si>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</si>
  <si>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</si>
  <si>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</si>
  <si>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</si>
  <si>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</si>
  <si>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</si>
  <si>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</si>
  <si>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</si>
  <si>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</si>
  <si>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</si>
  <si>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</si>
  <si>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</si>
  <si>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</si>
  <si>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</si>
  <si>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</si>
  <si>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</si>
  <si>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</si>
  <si>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</si>
  <si>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</si>
  <si>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</si>
  <si>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</si>
  <si>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</si>
  <si>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</si>
  <si>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</si>
  <si>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</si>
  <si>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</si>
  <si>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</si>
  <si>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</si>
  <si>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</si>
  <si>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</si>
  <si>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</si>
  <si>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</si>
  <si>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</si>
  <si>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</si>
  <si>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</si>
  <si>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</si>
  <si>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</si>
  <si>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</si>
  <si>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</si>
  <si>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</si>
  <si>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</si>
  <si>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</si>
  <si>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</si>
  <si>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</si>
  <si>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</si>
  <si>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</si>
  <si>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</si>
  <si>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</si>
  <si>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</si>
  <si>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</si>
  <si>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</si>
  <si>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</si>
  <si>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</si>
  <si>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</si>
  <si>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</si>
  <si>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</si>
  <si>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</si>
  <si>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</si>
  <si>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</si>
  <si>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</si>
  <si>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</si>
  <si>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</si>
  <si>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</si>
  <si>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</si>
  <si>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</si>
  <si>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</si>
  <si>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</si>
  <si>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</si>
  <si>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</si>
  <si>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</si>
  <si>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</si>
  <si>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</si>
  <si>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</si>
  <si>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</si>
  <si>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</si>
  <si>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</si>
  <si>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</si>
  <si>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</si>
  <si>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</si>
  <si>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</si>
  <si>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</si>
  <si>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</si>
  <si>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</si>
  <si>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</si>
  <si>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</si>
  <si>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</si>
  <si>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</si>
  <si>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</si>
  <si>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</si>
  <si>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</si>
  <si>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</si>
  <si>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</si>
  <si>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</si>
  <si>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</si>
  <si>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</si>
  <si>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</si>
  <si>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</si>
  <si>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</si>
  <si>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</si>
  <si>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</si>
  <si>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</si>
  <si>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</si>
  <si>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</si>
  <si>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</si>
  <si>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</si>
  <si>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</si>
  <si>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</si>
  <si>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</si>
  <si>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</si>
  <si>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</si>
  <si>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</si>
  <si>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</si>
  <si>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</si>
  <si>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</si>
  <si>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</si>
  <si>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</si>
  <si>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</si>
  <si>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</si>
  <si>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</si>
  <si>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</si>
  <si>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</si>
  <si>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</si>
  <si>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</si>
  <si>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</si>
  <si>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</si>
  <si>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</si>
  <si>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</si>
  <si>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</si>
  <si>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</si>
  <si>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</si>
  <si>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</si>
  <si>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</si>
  <si>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</si>
  <si>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</si>
  <si>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</si>
  <si>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</si>
  <si>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</si>
  <si>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</si>
  <si>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</si>
  <si>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</si>
  <si>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</si>
  <si>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</si>
  <si>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</si>
  <si>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</si>
  <si>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</si>
  <si>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</si>
  <si>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</si>
  <si>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</si>
  <si>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</si>
  <si>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</si>
  <si>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</si>
  <si>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</si>
  <si>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</si>
  <si>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</si>
  <si>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</si>
  <si>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</si>
  <si>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</si>
  <si>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</si>
  <si>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</si>
  <si>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</si>
  <si>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</si>
  <si>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</si>
  <si>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</si>
  <si>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</si>
  <si>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</si>
  <si>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</si>
  <si>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</si>
  <si>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</si>
  <si>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</si>
  <si>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</si>
  <si>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</si>
  <si>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</si>
  <si>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</si>
  <si>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</si>
  <si>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</si>
  <si>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</si>
  <si>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</si>
  <si>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</si>
  <si>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</si>
  <si>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</si>
  <si>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</si>
  <si>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</si>
  <si>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</si>
  <si>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</si>
  <si>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</si>
  <si>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</si>
  <si>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</si>
  <si>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</si>
  <si>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</si>
  <si>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</si>
  <si>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</si>
  <si>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</si>
  <si>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</si>
  <si>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</si>
  <si>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</si>
  <si>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</si>
  <si>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</si>
  <si>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</si>
  <si>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</si>
  <si>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</si>
  <si>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</si>
  <si>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</si>
  <si>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</si>
  <si>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</si>
  <si>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</si>
  <si>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</si>
  <si>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</si>
  <si>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</si>
  <si>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</si>
  <si>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</si>
  <si>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</si>
  <si>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</si>
  <si>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</si>
  <si>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</si>
  <si>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</si>
  <si>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</si>
  <si>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</si>
  <si>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</si>
  <si>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</si>
  <si>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</si>
  <si>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</si>
  <si>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</si>
  <si>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</si>
  <si>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</si>
  <si>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</si>
  <si>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</si>
  <si>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</si>
  <si>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</si>
  <si>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</si>
  <si>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</si>
  <si>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</si>
  <si>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</si>
  <si>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</si>
  <si>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</si>
  <si>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</si>
  <si>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</si>
  <si>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</si>
  <si>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</si>
  <si>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</si>
  <si>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</si>
  <si>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</si>
  <si>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</si>
  <si>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</si>
  <si>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</si>
  <si>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</si>
  <si>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</si>
  <si>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</si>
  <si>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</si>
  <si>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</si>
  <si>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</si>
  <si>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</si>
  <si>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</si>
  <si>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</si>
  <si>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</si>
  <si>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</si>
  <si>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</si>
  <si>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</si>
  <si>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</si>
  <si>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</si>
  <si>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</si>
  <si>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</si>
  <si>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</si>
  <si>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</si>
  <si>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</si>
  <si>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</si>
  <si>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</si>
  <si>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</si>
  <si>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</si>
  <si>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</si>
  <si>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</si>
  <si>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</si>
  <si>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</si>
  <si>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</si>
  <si>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</si>
  <si>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</si>
  <si>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</si>
  <si>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</si>
  <si>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</si>
  <si>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</si>
  <si>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</si>
  <si>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</si>
  <si>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</si>
  <si>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</si>
  <si>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</si>
  <si>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</si>
  <si>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</si>
  <si>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</si>
  <si>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</si>
  <si>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</si>
  <si>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</si>
  <si>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</si>
  <si>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</si>
  <si>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</si>
  <si>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</si>
  <si>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</si>
  <si>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</si>
  <si>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</si>
  <si>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</si>
  <si>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</si>
  <si>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</si>
  <si>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</si>
  <si>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</si>
  <si>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</si>
  <si>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</si>
  <si>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</si>
  <si>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</si>
  <si>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</si>
  <si>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</si>
  <si>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</si>
  <si>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</si>
  <si>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</si>
  <si>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</si>
  <si>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</si>
  <si>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</si>
  <si>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</si>
  <si>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</si>
  <si>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</si>
  <si>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</si>
  <si>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</si>
  <si>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</si>
  <si>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</si>
  <si>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</si>
  <si>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</si>
  <si>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</si>
  <si>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</si>
  <si>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</si>
  <si>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</si>
  <si>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</si>
  <si>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</si>
  <si>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</si>
  <si>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</si>
  <si>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</si>
  <si>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</si>
  <si>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</si>
  <si>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</si>
  <si>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</si>
  <si>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</si>
  <si>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</si>
  <si>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</si>
  <si>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</si>
  <si>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</si>
  <si>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</si>
  <si>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</si>
  <si>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</si>
  <si>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</si>
  <si>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</si>
  <si>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</si>
  <si>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</si>
  <si>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</si>
  <si>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</si>
  <si>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</si>
  <si>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</si>
  <si>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</si>
  <si>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</si>
  <si>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</si>
  <si>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</si>
  <si>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</si>
  <si>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</si>
  <si>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</si>
  <si>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</si>
  <si>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</si>
  <si>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</si>
  <si>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</si>
  <si>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</si>
  <si>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</si>
  <si>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</si>
  <si>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</si>
  <si>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</si>
  <si>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</si>
  <si>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</si>
  <si>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</si>
  <si>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</si>
  <si>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</si>
  <si>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</si>
  <si>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</si>
  <si>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</si>
  <si>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</si>
  <si>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</si>
  <si>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</si>
  <si>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</si>
  <si>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</si>
  <si>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</si>
  <si>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</si>
  <si>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</si>
  <si>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</si>
  <si>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</si>
  <si>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</si>
  <si>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</si>
  <si>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</si>
  <si>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</si>
  <si>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</si>
  <si>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</si>
  <si>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</si>
  <si>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</si>
  <si>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</si>
  <si>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</si>
  <si>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</si>
  <si>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</si>
  <si>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</si>
  <si>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</si>
  <si>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</si>
  <si>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</si>
  <si>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</si>
  <si>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</si>
  <si>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</si>
  <si>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</si>
  <si>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</si>
  <si>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</si>
  <si>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</si>
  <si>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</si>
  <si>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</si>
  <si>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</si>
  <si>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</si>
  <si>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</si>
  <si>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</si>
  <si>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</si>
  <si>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</si>
  <si>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</si>
  <si>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</si>
  <si>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</si>
  <si>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</si>
  <si>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</si>
  <si>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</si>
  <si>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</si>
  <si>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</si>
  <si>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</si>
  <si>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</si>
  <si>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</si>
  <si>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</si>
  <si>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</si>
  <si>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</si>
  <si>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</si>
  <si>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</si>
  <si>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</si>
  <si>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</si>
  <si>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</si>
  <si>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</si>
  <si>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</si>
  <si>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</si>
  <si>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</si>
  <si>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</si>
  <si>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</si>
  <si>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</si>
  <si>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</si>
  <si>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</si>
  <si>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</si>
  <si>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</si>
  <si>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</si>
  <si>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</si>
  <si>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</si>
  <si>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</si>
  <si>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</si>
  <si>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</si>
  <si>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</si>
  <si>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</si>
  <si>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</si>
  <si>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</si>
  <si>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</si>
  <si>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</si>
  <si>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</si>
  <si>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</si>
  <si>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</si>
  <si>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</si>
  <si>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</si>
  <si>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</si>
  <si>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</si>
  <si>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</si>
  <si>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</si>
  <si>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</si>
  <si>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</si>
  <si>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</si>
  <si>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</si>
  <si>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</si>
  <si>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</si>
  <si>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</si>
  <si>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</si>
  <si>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</si>
  <si>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</si>
  <si>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</si>
  <si>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</si>
  <si>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</si>
  <si>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</si>
  <si>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</si>
  <si>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</si>
  <si>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</si>
  <si>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</si>
  <si>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</si>
  <si>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</si>
  <si>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</si>
  <si>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</si>
  <si>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</si>
  <si>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</si>
  <si>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</si>
  <si>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</si>
  <si>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</si>
  <si>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</si>
  <si>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</si>
  <si>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</si>
  <si>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</si>
  <si>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</si>
  <si>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</si>
  <si>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</si>
  <si>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</si>
  <si>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</si>
  <si>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</si>
  <si>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</si>
  <si>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</si>
  <si>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</si>
  <si>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</si>
  <si>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</si>
  <si>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</si>
  <si>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</si>
  <si>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</si>
  <si>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</si>
  <si>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</si>
  <si>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</si>
  <si>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</si>
  <si>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</si>
  <si>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</si>
  <si>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</si>
  <si>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</si>
  <si>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</si>
  <si>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</si>
  <si>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</si>
  <si>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</si>
  <si>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</si>
  <si>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</si>
  <si>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</si>
  <si>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</si>
  <si>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</si>
  <si>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</si>
  <si>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</si>
  <si>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</si>
  <si>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</si>
  <si>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</si>
  <si>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</si>
  <si>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</si>
  <si>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</si>
  <si>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</si>
  <si>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</si>
  <si>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</si>
  <si>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</si>
  <si>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</si>
  <si>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</si>
  <si>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</si>
  <si>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</si>
  <si>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</si>
  <si>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</si>
  <si>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</si>
  <si>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</si>
  <si>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</si>
  <si>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</si>
  <si>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</si>
  <si>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</si>
  <si>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</si>
  <si>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</si>
  <si>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</si>
  <si>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</si>
  <si>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</si>
  <si>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</si>
  <si>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</si>
  <si>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</si>
  <si>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</si>
  <si>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</si>
  <si>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</si>
  <si>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</si>
  <si>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</si>
  <si>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</si>
  <si>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</si>
  <si>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</si>
  <si>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</si>
  <si>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</si>
  <si>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</si>
  <si>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</si>
  <si>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</si>
  <si>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</si>
  <si>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</si>
  <si>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</si>
  <si>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</si>
  <si>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</si>
  <si>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</si>
  <si>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</si>
  <si>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</si>
  <si>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</si>
  <si>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</si>
  <si>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</si>
  <si>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</si>
  <si>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</si>
  <si>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</si>
  <si>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</si>
  <si>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</si>
  <si>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</si>
  <si>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</si>
  <si>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</si>
  <si>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</si>
  <si>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</si>
  <si>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</si>
  <si>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</si>
  <si>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</si>
  <si>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</si>
  <si>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</si>
  <si>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</si>
  <si>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</si>
  <si>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</si>
  <si>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</si>
  <si>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</si>
  <si>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</si>
  <si>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</si>
  <si>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</si>
  <si>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</si>
  <si>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</si>
  <si>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</si>
  <si>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</si>
  <si>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</si>
  <si>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</si>
  <si>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</si>
  <si>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</si>
  <si>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</si>
  <si>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</si>
  <si>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</si>
  <si>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</si>
  <si>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</si>
  <si>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</si>
  <si>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</si>
  <si>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</si>
  <si>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</si>
  <si>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</si>
  <si>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</si>
  <si>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</si>
  <si>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</si>
  <si>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</si>
  <si>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</si>
  <si>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</si>
  <si>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</si>
  <si>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</si>
  <si>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</si>
  <si>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</si>
  <si>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</si>
  <si>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</si>
  <si>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</si>
  <si>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</si>
  <si>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</si>
  <si>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</si>
  <si>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</si>
  <si>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</si>
  <si>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</si>
  <si>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</si>
  <si>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</si>
  <si>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</si>
  <si>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</si>
  <si>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</si>
  <si>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</si>
  <si>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</si>
  <si>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</si>
  <si>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</si>
  <si>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</si>
  <si>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</si>
  <si>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</si>
  <si>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</si>
  <si>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</si>
  <si>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</si>
  <si>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</si>
  <si>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</si>
  <si>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</si>
  <si>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</si>
  <si>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</si>
  <si>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</si>
  <si>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</si>
  <si>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</si>
  <si>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</si>
  <si>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</si>
  <si>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</si>
  <si>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</si>
  <si>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</si>
  <si>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</si>
  <si>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</si>
  <si>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</si>
  <si>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</si>
  <si>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</si>
  <si>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</si>
  <si>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</si>
  <si>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</si>
  <si>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</si>
  <si>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</si>
  <si>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</si>
  <si>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</si>
  <si>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</si>
  <si>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</si>
  <si>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</si>
  <si>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</si>
  <si>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</si>
  <si>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</si>
  <si>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</si>
  <si>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</si>
  <si>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</si>
  <si>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</si>
  <si>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</si>
  <si>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</si>
  <si>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</si>
  <si>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</si>
  <si>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</si>
  <si>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</si>
  <si>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</si>
  <si>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</si>
  <si>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</si>
  <si>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</si>
  <si>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</si>
  <si>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</si>
  <si>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</si>
  <si>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</si>
  <si>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</si>
  <si>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</si>
  <si>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</si>
  <si>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</si>
  <si>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</si>
  <si>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</si>
  <si>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</si>
  <si>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</si>
  <si>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</si>
  <si>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</si>
  <si>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</si>
  <si>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</si>
  <si>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</si>
  <si>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</si>
  <si>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</si>
  <si>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</si>
  <si>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</si>
  <si>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</si>
  <si>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</si>
  <si>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</si>
  <si>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</si>
  <si>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</si>
  <si>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</si>
  <si>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</si>
  <si>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</si>
  <si>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</si>
  <si>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</si>
  <si>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</si>
  <si>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</si>
  <si>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</si>
  <si>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</si>
  <si>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</si>
  <si>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</si>
  <si>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</si>
  <si>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</si>
  <si>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</si>
  <si>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</si>
  <si>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</si>
  <si>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</si>
  <si>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</si>
  <si>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</si>
  <si>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</si>
  <si>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</si>
  <si>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</si>
  <si>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</si>
  <si>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</si>
  <si>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</si>
  <si>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</si>
  <si>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</si>
  <si>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</si>
  <si>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</si>
  <si>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</si>
  <si>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</si>
  <si>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</si>
  <si>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</si>
  <si>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</si>
  <si>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</si>
  <si>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</si>
  <si>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</si>
  <si>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</si>
  <si>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</si>
  <si>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</si>
  <si>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</si>
  <si>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</si>
  <si>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</si>
  <si>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</si>
  <si>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</si>
  <si>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</si>
  <si>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</si>
  <si>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</si>
  <si>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</si>
  <si>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</si>
  <si>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</si>
  <si>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</si>
  <si>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</si>
  <si>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</si>
  <si>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</si>
  <si>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</si>
  <si>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</si>
  <si>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</si>
  <si>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</si>
  <si>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</si>
  <si>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</si>
  <si>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</si>
  <si>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</si>
  <si>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</si>
  <si>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</si>
  <si>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</si>
  <si>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</si>
  <si>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</si>
  <si>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</si>
  <si>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</si>
  <si>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</si>
  <si>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</si>
  <si>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</si>
  <si>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</si>
  <si>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</si>
  <si>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</si>
  <si>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</si>
  <si>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</si>
  <si>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</si>
  <si>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</si>
  <si>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</si>
  <si>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</si>
  <si>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</si>
  <si>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</si>
  <si>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</si>
  <si>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</si>
  <si>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</si>
  <si>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</si>
  <si>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</si>
  <si>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</si>
  <si>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</si>
  <si>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</si>
  <si>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</si>
  <si>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</si>
  <si>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</si>
  <si>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</si>
  <si>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</si>
  <si>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</si>
  <si>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</si>
  <si>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</si>
  <si>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</si>
  <si>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</si>
  <si>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</si>
  <si>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</si>
  <si>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</si>
  <si>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</si>
  <si>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</si>
  <si>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</si>
  <si>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</si>
  <si>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</si>
  <si>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</si>
  <si>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</si>
  <si>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</si>
  <si>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</si>
  <si>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</si>
  <si>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</si>
  <si>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</si>
  <si>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</si>
  <si>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</si>
  <si>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</si>
  <si>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</si>
  <si>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</si>
  <si>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</si>
  <si>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</si>
  <si>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</si>
  <si>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</si>
  <si>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</si>
  <si>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</si>
  <si>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</si>
  <si>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</si>
  <si>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</si>
  <si>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</si>
  <si>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</si>
  <si>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</si>
  <si>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</si>
  <si>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</si>
  <si>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</si>
  <si>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</si>
  <si>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</si>
  <si>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</si>
  <si>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</si>
  <si>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</si>
  <si>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</si>
  <si>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</si>
  <si>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</si>
  <si>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</si>
  <si>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</si>
  <si>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</si>
  <si>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</si>
  <si>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</si>
  <si>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</si>
  <si>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</si>
  <si>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</si>
  <si>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</si>
  <si>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</si>
  <si>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</si>
  <si>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</si>
  <si>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</si>
  <si>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</si>
  <si>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</si>
  <si>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</si>
  <si>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</si>
  <si>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</si>
  <si>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</si>
  <si>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</si>
  <si>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</si>
  <si>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</si>
  <si>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</si>
  <si>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</si>
  <si>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</si>
  <si>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</si>
  <si>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</si>
  <si>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</si>
  <si>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</si>
  <si>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</si>
  <si>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</si>
  <si>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</si>
  <si>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</si>
  <si>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</si>
  <si>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</si>
  <si>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</si>
  <si>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</si>
  <si>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</si>
  <si>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</si>
  <si>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</si>
  <si>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</si>
  <si>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</si>
  <si>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</si>
  <si>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</si>
  <si>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</si>
  <si>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</si>
  <si>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</si>
  <si>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</si>
  <si>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</si>
  <si>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</si>
  <si>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</si>
  <si>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</si>
  <si>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</si>
  <si>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</si>
  <si>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</si>
  <si>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</si>
  <si>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</si>
  <si>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</si>
  <si>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</si>
  <si>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</si>
  <si>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</si>
  <si>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</si>
  <si>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</si>
  <si>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</si>
  <si>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</si>
  <si>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</si>
  <si>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</si>
  <si>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</si>
  <si>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</si>
  <si>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</si>
  <si>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</si>
  <si>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</si>
  <si>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</si>
  <si>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</si>
  <si>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</si>
  <si>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</si>
  <si>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</si>
  <si>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</si>
  <si>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</si>
  <si>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</si>
  <si>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</si>
  <si>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</si>
  <si>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</si>
  <si>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</si>
  <si>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</si>
  <si>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</si>
  <si>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</si>
  <si>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</si>
  <si>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</si>
  <si>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</si>
  <si>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</si>
  <si>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</si>
  <si>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</si>
  <si>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</si>
  <si>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</si>
  <si>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</si>
  <si>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</si>
  <si>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</si>
  <si>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</si>
  <si>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</si>
  <si>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</si>
  <si>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</si>
  <si>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</si>
  <si>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</si>
  <si>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</si>
  <si>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</si>
  <si>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</si>
  <si>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</si>
  <si>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</si>
  <si>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</si>
  <si>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</si>
  <si>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</si>
  <si>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</si>
  <si>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</si>
  <si>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</si>
  <si>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</si>
  <si>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</si>
  <si>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</si>
  <si>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</si>
  <si>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</si>
  <si>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</si>
  <si>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</si>
  <si>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</si>
  <si>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</si>
  <si>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</si>
  <si>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</si>
  <si>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</si>
  <si>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</si>
  <si>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</si>
  <si>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</si>
  <si>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</si>
  <si>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</si>
  <si>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</si>
  <si>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</si>
  <si>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</si>
  <si>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</si>
  <si>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</si>
  <si>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</si>
  <si>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</si>
  <si>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</si>
  <si>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</si>
  <si>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</si>
  <si>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</si>
  <si>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</si>
  <si>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</si>
  <si>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</si>
  <si>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</si>
  <si>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</si>
  <si>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</si>
  <si>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</si>
  <si>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</si>
  <si>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</si>
  <si>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</si>
  <si>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</si>
  <si>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</si>
  <si>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</si>
  <si>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</si>
  <si>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</si>
  <si>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</si>
  <si>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</si>
  <si>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</si>
  <si>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</si>
  <si>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</si>
  <si>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</si>
  <si>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</si>
  <si>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</si>
  <si>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</si>
  <si>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</si>
  <si>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</si>
  <si>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</si>
  <si>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</si>
  <si>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</si>
  <si>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</si>
  <si>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</si>
  <si>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</si>
  <si>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</si>
  <si>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</si>
  <si>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</si>
  <si>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</si>
  <si>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</si>
  <si>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</si>
  <si>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</si>
  <si>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</si>
  <si>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</si>
  <si>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</si>
  <si>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</si>
  <si>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</si>
  <si>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</si>
  <si>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</si>
  <si>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</si>
  <si>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</si>
  <si>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</si>
  <si>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</si>
  <si>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</si>
  <si>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</si>
  <si>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</si>
  <si>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</si>
  <si>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</si>
  <si>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</si>
  <si>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</si>
  <si>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</si>
  <si>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</si>
  <si>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</si>
  <si>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</si>
  <si>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</si>
  <si>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</si>
  <si>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</si>
  <si>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</si>
  <si>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</si>
  <si>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</si>
  <si>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</si>
  <si>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</si>
  <si>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</si>
  <si>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</si>
  <si>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</si>
  <si>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</si>
  <si>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</si>
  <si>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</si>
  <si>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</si>
  <si>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</si>
  <si>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</si>
  <si>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</si>
  <si>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</si>
  <si>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</si>
  <si>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</si>
  <si>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</si>
  <si>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</si>
  <si>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</si>
  <si>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</si>
  <si>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</si>
  <si>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</si>
  <si>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</si>
  <si>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</si>
  <si>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</si>
  <si>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</si>
  <si>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</si>
  <si>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</si>
  <si>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</si>
  <si>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</si>
  <si>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</si>
  <si>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</si>
  <si>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</si>
  <si>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</si>
  <si>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</si>
  <si>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</si>
  <si>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</si>
  <si>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</si>
  <si>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</si>
  <si>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</si>
  <si>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</si>
  <si>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</si>
  <si>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</si>
  <si>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</si>
  <si>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</si>
  <si>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</si>
  <si>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</si>
  <si>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</si>
  <si>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</si>
  <si>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</si>
  <si>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</si>
  <si>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</si>
  <si>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</si>
  <si>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</si>
  <si>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</si>
  <si>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</si>
  <si>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</si>
  <si>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</si>
  <si>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</si>
  <si>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</si>
  <si>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</si>
  <si>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</si>
  <si>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</si>
  <si>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</si>
  <si>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</si>
  <si>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</si>
  <si>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</si>
  <si>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</si>
  <si>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</si>
  <si>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</si>
  <si>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</si>
  <si>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</si>
  <si>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</si>
  <si>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</si>
  <si>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</si>
  <si>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</si>
  <si>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</si>
  <si>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</si>
  <si>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</si>
  <si>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</si>
  <si>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</si>
  <si>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</si>
  <si>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</si>
  <si>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</si>
  <si>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</si>
  <si>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</si>
  <si>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</si>
  <si>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</si>
  <si>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</si>
  <si>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</si>
  <si>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</si>
  <si>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</si>
  <si>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</si>
  <si>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</si>
  <si>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</si>
  <si>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</si>
  <si>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</si>
  <si>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</si>
  <si>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</si>
  <si>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</si>
  <si>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</si>
  <si>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</si>
  <si>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</si>
  <si>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</si>
  <si>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</si>
  <si>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</si>
  <si>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</si>
  <si>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</si>
  <si>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</si>
  <si>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</si>
  <si>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</si>
  <si>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</si>
  <si>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</si>
  <si>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</si>
  <si>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</si>
  <si>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</si>
  <si>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</si>
  <si>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</si>
  <si>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</si>
  <si>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</si>
  <si>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</si>
  <si>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</si>
  <si>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</si>
  <si>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</si>
  <si>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</si>
  <si>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</si>
  <si>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</si>
  <si>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</si>
  <si>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</si>
  <si>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</si>
  <si>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</si>
  <si>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</si>
  <si>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</si>
  <si>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</si>
  <si>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</si>
  <si>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</si>
  <si>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</si>
  <si>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</si>
  <si>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</si>
  <si>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</si>
  <si>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</si>
  <si>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</si>
  <si>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</si>
  <si>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</si>
  <si>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</si>
  <si>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</si>
  <si>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</si>
  <si>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</si>
  <si>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</si>
  <si>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</si>
  <si>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</si>
  <si>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</si>
  <si>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</si>
  <si>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</si>
  <si>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</si>
  <si>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</si>
  <si>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</si>
  <si>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</si>
  <si>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</si>
  <si>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</si>
  <si>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</si>
  <si>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</si>
  <si>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</si>
  <si>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</si>
  <si>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</si>
  <si>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</si>
  <si>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</si>
  <si>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</si>
  <si>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</si>
  <si>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</si>
  <si>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</si>
  <si>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</si>
  <si>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</si>
  <si>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</si>
  <si>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</si>
  <si>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</si>
  <si>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</si>
  <si>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</si>
  <si>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</si>
  <si>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</si>
  <si>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</si>
  <si>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</si>
  <si>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</si>
  <si>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</si>
  <si>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</si>
  <si>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</si>
  <si>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</si>
  <si>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</si>
  <si>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</si>
  <si>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</si>
  <si>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</si>
  <si>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</si>
  <si>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</si>
  <si>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</si>
  <si>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</si>
  <si>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</si>
  <si>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</si>
  <si>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</si>
  <si>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</si>
  <si>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</si>
  <si>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</si>
  <si>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</si>
  <si>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</si>
  <si>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</si>
  <si>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</si>
  <si>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</si>
  <si>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</si>
  <si>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</si>
  <si>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</si>
  <si>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</si>
  <si>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</si>
  <si>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</si>
  <si>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</si>
  <si>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</si>
  <si>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</si>
  <si>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</si>
  <si>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</si>
  <si>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</si>
  <si>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</si>
  <si>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</si>
  <si>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</si>
  <si>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</si>
  <si>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</si>
  <si>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</si>
  <si>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</si>
  <si>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</si>
  <si>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</si>
  <si>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</si>
  <si>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</si>
  <si>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</si>
  <si>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</si>
  <si>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</si>
  <si>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</si>
  <si>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</si>
  <si>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</si>
  <si>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</si>
  <si>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</si>
  <si>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</si>
  <si>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</si>
  <si>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</si>
  <si>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</si>
  <si>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</si>
  <si>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</si>
  <si>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</si>
  <si>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</si>
  <si>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</si>
  <si>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</si>
  <si>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</si>
  <si>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</si>
  <si>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</si>
  <si>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</si>
  <si>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</si>
  <si>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</si>
  <si>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</si>
  <si>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</si>
  <si>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</si>
  <si>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</si>
  <si>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</si>
  <si>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</si>
  <si>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</si>
  <si>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</si>
  <si>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</si>
  <si>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</si>
  <si>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</si>
  <si>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</si>
  <si>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</si>
  <si>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</si>
  <si>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</si>
  <si>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</si>
  <si>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</si>
  <si>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</si>
  <si>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</si>
  <si>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</si>
  <si>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</si>
  <si>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</si>
  <si>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</si>
  <si>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</si>
  <si>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</si>
  <si>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</si>
  <si>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</si>
  <si>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</si>
  <si>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</si>
  <si>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</si>
  <si>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</si>
  <si>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</si>
  <si>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</si>
  <si>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</si>
  <si>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</si>
  <si>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</si>
  <si>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</si>
  <si>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</si>
  <si>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</si>
  <si>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</si>
  <si>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</si>
  <si>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</si>
  <si>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</si>
  <si>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</si>
  <si>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</si>
  <si>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</si>
  <si>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</si>
  <si>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</si>
  <si>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</si>
  <si>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</si>
  <si>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</si>
  <si>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</si>
  <si>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</si>
  <si>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</si>
  <si>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</si>
  <si>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</si>
  <si>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</si>
  <si>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</si>
  <si>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</si>
  <si>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</si>
  <si>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</si>
  <si>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</si>
  <si>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</si>
  <si>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</si>
  <si>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</si>
  <si>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</si>
  <si>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</si>
  <si>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</si>
  <si>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</si>
  <si>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</si>
  <si>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</si>
  <si>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</si>
  <si>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</si>
  <si>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</si>
  <si>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</si>
  <si>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</si>
  <si>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</si>
  <si>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</si>
  <si>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</si>
  <si>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</si>
  <si>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</si>
  <si>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</si>
  <si>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</si>
  <si>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</si>
  <si>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</si>
  <si>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</si>
  <si>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</si>
  <si>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</si>
  <si>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</si>
  <si>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</si>
  <si>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</si>
  <si>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</si>
  <si>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</si>
  <si>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</si>
  <si>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</si>
  <si>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</si>
  <si>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</si>
  <si>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</si>
  <si>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</si>
  <si>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</si>
  <si>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</si>
  <si>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</si>
  <si>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</si>
  <si>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</si>
  <si>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</si>
  <si>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</si>
  <si>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</si>
  <si>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</si>
  <si>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</si>
  <si>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</si>
  <si>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</si>
  <si>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</si>
  <si>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</si>
  <si>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</si>
  <si>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</si>
  <si>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</si>
  <si>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</si>
  <si>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</si>
  <si>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</si>
  <si>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</si>
  <si>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</si>
  <si>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</si>
  <si>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</si>
  <si>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</si>
  <si>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</si>
  <si>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</si>
  <si>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</si>
  <si>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</si>
  <si>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</si>
  <si>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</si>
  <si>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</si>
  <si>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</si>
  <si>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</si>
  <si>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</si>
  <si>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</si>
  <si>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</si>
  <si>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</si>
  <si>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</si>
  <si>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</si>
  <si>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</si>
  <si>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</si>
  <si>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</si>
  <si>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</si>
  <si>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</si>
  <si>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</si>
  <si>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</si>
  <si>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</si>
  <si>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</si>
  <si>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</si>
  <si>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</si>
  <si>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</si>
  <si>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</si>
  <si>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</si>
  <si>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</si>
  <si>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</si>
  <si>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</si>
  <si>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</si>
  <si>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</si>
  <si>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</si>
  <si>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</si>
  <si>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</si>
  <si>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</si>
  <si>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</si>
  <si>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</si>
  <si>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</si>
  <si>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</si>
  <si>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</si>
  <si>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</si>
  <si>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</si>
  <si>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</si>
  <si>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</si>
  <si>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</si>
  <si>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</si>
  <si>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</si>
  <si>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</si>
  <si>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</si>
  <si>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</si>
  <si>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</si>
  <si>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</si>
  <si>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</si>
  <si>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</si>
  <si>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</si>
  <si>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</si>
  <si>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</si>
  <si>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</si>
  <si>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</si>
  <si>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</si>
  <si>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</si>
  <si>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</si>
  <si>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</si>
  <si>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</si>
  <si>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</si>
  <si>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</si>
  <si>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</si>
  <si>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</si>
  <si>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</si>
  <si>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</si>
  <si>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</si>
  <si>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</si>
  <si>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</si>
  <si>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</si>
  <si>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</si>
  <si>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</si>
  <si>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</si>
  <si>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</si>
  <si>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</si>
  <si>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</si>
  <si>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</si>
  <si>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</si>
  <si>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</si>
  <si>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</si>
  <si>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</si>
  <si>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</si>
  <si>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</si>
  <si>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</si>
  <si>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</si>
  <si>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</si>
  <si>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</si>
  <si>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</si>
  <si>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</si>
  <si>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</si>
  <si>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</si>
  <si>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</si>
  <si>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</si>
  <si>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</si>
  <si>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</si>
  <si>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</si>
  <si>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</si>
  <si>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</si>
  <si>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</si>
  <si>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</si>
  <si>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</si>
  <si>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</si>
  <si>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</si>
  <si>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</si>
  <si>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</si>
  <si>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</si>
  <si>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</si>
  <si>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</si>
  <si>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</si>
  <si>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</si>
  <si>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</si>
  <si>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</si>
  <si>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</si>
  <si>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</si>
  <si>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</si>
  <si>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</si>
  <si>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</si>
  <si>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</si>
  <si>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</si>
  <si>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</si>
  <si>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</si>
  <si>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</si>
  <si>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</si>
  <si>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</si>
  <si>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</si>
  <si>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</si>
  <si>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</si>
  <si>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</si>
  <si>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</si>
  <si>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</si>
  <si>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</si>
  <si>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</si>
  <si>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</si>
  <si>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</si>
  <si>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</si>
  <si>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</si>
  <si>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</si>
  <si>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</si>
  <si>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</si>
  <si>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</si>
  <si>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</si>
  <si>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</si>
  <si>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</si>
  <si>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</si>
  <si>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</si>
  <si>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</si>
  <si>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</si>
  <si>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</si>
  <si>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</si>
  <si>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</si>
  <si>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</si>
  <si>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</si>
  <si>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</si>
  <si>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</si>
  <si>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</si>
  <si>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</si>
  <si>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</si>
  <si>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</si>
  <si>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</si>
  <si>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</si>
  <si>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</si>
  <si>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</si>
  <si>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</si>
  <si>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</si>
  <si>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</si>
  <si>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</si>
  <si>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</si>
  <si>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</si>
  <si>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</si>
  <si>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</si>
  <si>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</si>
  <si>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</si>
  <si>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</si>
  <si>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</si>
  <si>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</si>
  <si>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</si>
  <si>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</si>
  <si>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</si>
  <si>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</si>
  <si>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</si>
  <si>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</si>
  <si>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</si>
  <si>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</si>
  <si>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</si>
  <si>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</si>
  <si>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</si>
  <si>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</si>
  <si>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</si>
  <si>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</si>
  <si>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</si>
  <si>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</si>
  <si>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</si>
  <si>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</si>
  <si>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</si>
  <si>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</si>
  <si>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</si>
  <si>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</si>
  <si>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</si>
  <si>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</si>
  <si>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</si>
  <si>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</si>
  <si>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</si>
  <si>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</si>
  <si>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</si>
  <si>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</si>
  <si>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</si>
  <si>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</si>
  <si>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</si>
  <si>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</si>
  <si>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</si>
  <si>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</si>
  <si>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</si>
  <si>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</si>
  <si>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</si>
  <si>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</si>
  <si>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</si>
  <si>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</si>
  <si>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</si>
  <si>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</si>
  <si>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</si>
  <si>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</si>
  <si>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</si>
  <si>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</si>
  <si>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</si>
  <si>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</si>
  <si>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</si>
  <si>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</si>
  <si>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</si>
  <si>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</si>
  <si>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</si>
  <si>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</si>
  <si>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</si>
  <si>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</si>
  <si>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</si>
  <si>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</si>
  <si>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</si>
  <si>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</si>
  <si>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</si>
  <si>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</si>
  <si>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</si>
  <si>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</si>
  <si>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</si>
  <si>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</si>
  <si>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</si>
  <si>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</si>
  <si>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</si>
  <si>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</si>
  <si>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</si>
  <si>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</si>
  <si>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</si>
  <si>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</si>
  <si>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</si>
  <si>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</si>
  <si>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</si>
  <si>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</si>
  <si>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</si>
  <si>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</si>
  <si>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</si>
  <si>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</si>
  <si>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</si>
  <si>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</si>
  <si>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</si>
  <si>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</si>
  <si>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</si>
  <si>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</si>
  <si>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</si>
  <si>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</si>
  <si>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</si>
  <si>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</si>
  <si>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</si>
  <si>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</si>
  <si>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</si>
  <si>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</si>
  <si>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</si>
  <si>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</si>
  <si>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</si>
  <si>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</si>
  <si>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</si>
  <si>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</si>
  <si>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</si>
  <si>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</si>
  <si>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</si>
  <si>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</si>
  <si>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</si>
  <si>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</si>
  <si>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</si>
  <si>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</si>
  <si>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</si>
  <si>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</si>
  <si>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</si>
  <si>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</si>
  <si>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</si>
  <si>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</si>
  <si>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</si>
  <si>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</si>
  <si>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</si>
  <si>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</si>
  <si>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</si>
  <si>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</si>
  <si>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</si>
  <si>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</si>
  <si>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</si>
  <si>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</si>
  <si>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</si>
  <si>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</si>
  <si>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</si>
  <si>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</si>
  <si>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</si>
  <si>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</si>
  <si>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</si>
  <si>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</si>
  <si>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</si>
  <si>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</si>
  <si>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</si>
  <si>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</si>
  <si>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</si>
  <si>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</si>
  <si>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</si>
  <si>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</si>
  <si>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</si>
  <si>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</si>
  <si>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</si>
  <si>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</si>
  <si>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</si>
  <si>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</si>
  <si>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</si>
  <si>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</si>
  <si>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</si>
  <si>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</si>
  <si>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</si>
  <si>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</si>
  <si>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</si>
  <si>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</si>
  <si>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</si>
  <si>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</si>
  <si>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</si>
  <si>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</si>
  <si>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</si>
  <si>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</si>
  <si>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</si>
  <si>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</si>
  <si>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</si>
  <si>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</si>
  <si>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</si>
  <si>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</si>
  <si>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</si>
  <si>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</si>
  <si>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</si>
  <si>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</si>
  <si>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</si>
  <si>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</si>
  <si>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</si>
  <si>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</si>
  <si>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</si>
  <si>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</si>
  <si>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</si>
  <si>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</si>
  <si>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</si>
  <si>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</si>
  <si>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</si>
  <si>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</si>
  <si>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</si>
  <si>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</si>
  <si>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</si>
  <si>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</si>
  <si>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</si>
  <si>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</si>
  <si>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</si>
  <si>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</si>
  <si>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</si>
  <si>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</si>
  <si>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</si>
  <si>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</si>
  <si>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</si>
  <si>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</si>
  <si>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</si>
  <si>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</si>
  <si>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</si>
  <si>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</si>
  <si>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</si>
  <si>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</si>
  <si>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</si>
  <si>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</si>
  <si>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</si>
  <si>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</si>
  <si>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</si>
  <si>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</si>
  <si>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</si>
  <si>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</si>
  <si>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</si>
  <si>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</si>
  <si>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</si>
  <si>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</si>
  <si>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</si>
  <si>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</si>
  <si>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</si>
  <si>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</si>
  <si>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</si>
  <si>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</si>
  <si>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</si>
  <si>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</si>
  <si>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</si>
  <si>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</si>
  <si>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</si>
  <si>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</si>
  <si>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</si>
  <si>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</si>
  <si>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</si>
  <si>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</si>
  <si>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</si>
  <si>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</si>
  <si>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</si>
  <si>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</si>
  <si>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</si>
  <si>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</si>
  <si>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</si>
  <si>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</si>
  <si>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</si>
  <si>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</si>
  <si>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</si>
  <si>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</si>
  <si>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</si>
  <si>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</si>
  <si>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</si>
  <si>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</si>
  <si>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</si>
  <si>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</si>
  <si>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</si>
  <si>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</si>
  <si>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</si>
  <si>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</si>
  <si>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</si>
  <si>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</si>
  <si>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</si>
  <si>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</si>
  <si>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</si>
  <si>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</si>
  <si>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</si>
  <si>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</si>
  <si>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</si>
  <si>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</si>
  <si>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</si>
  <si>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</si>
  <si>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</si>
  <si>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</si>
  <si>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</si>
  <si>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</si>
  <si>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</si>
  <si>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</si>
  <si>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</si>
  <si>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</si>
  <si>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</si>
  <si>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</si>
  <si>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</si>
  <si>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</si>
  <si>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</si>
  <si>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</si>
  <si>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</si>
  <si>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</si>
  <si>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</si>
  <si>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</si>
  <si>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</si>
  <si>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</si>
  <si>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</si>
  <si>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</si>
  <si>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</si>
  <si>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</si>
  <si>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</si>
  <si>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</si>
  <si>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</si>
  <si>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</si>
  <si>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</si>
  <si>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</si>
  <si>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</si>
  <si>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</si>
  <si>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</si>
  <si>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</si>
  <si>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</si>
  <si>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</si>
  <si>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</si>
  <si>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</si>
  <si>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</si>
  <si>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</si>
  <si>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</si>
  <si>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</si>
  <si>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</si>
  <si>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</si>
  <si>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</si>
  <si>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</si>
  <si>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</si>
  <si>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</si>
  <si>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</si>
  <si>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</si>
  <si>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</si>
  <si>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</si>
  <si>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</si>
  <si>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</si>
  <si>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</si>
  <si>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</si>
  <si>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</si>
  <si>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</si>
  <si>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</si>
  <si>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</si>
  <si>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</si>
  <si>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</si>
  <si>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</si>
  <si>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</si>
  <si>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</si>
  <si>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</si>
  <si>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</si>
  <si>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</si>
  <si>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</si>
  <si>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</si>
  <si>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</si>
  <si>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</si>
  <si>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</si>
  <si>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</si>
  <si>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</si>
  <si>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</si>
  <si>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</si>
  <si>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</si>
  <si>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</si>
  <si>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</si>
  <si>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</si>
  <si>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</si>
  <si>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</si>
  <si>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</si>
  <si>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</si>
  <si>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</si>
  <si>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</si>
  <si>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</si>
  <si>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</si>
  <si>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</si>
  <si>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</si>
  <si>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</si>
  <si>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</si>
  <si>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</si>
  <si>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</si>
  <si>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</si>
  <si>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</si>
  <si>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</si>
  <si>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</si>
  <si>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</si>
  <si>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</si>
  <si>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</si>
  <si>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</si>
  <si>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</si>
  <si>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</si>
  <si>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</si>
  <si>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</si>
  <si>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</si>
  <si>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</si>
  <si>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</si>
  <si>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</si>
  <si>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</si>
  <si>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</si>
  <si>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</si>
  <si>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</si>
  <si>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</si>
  <si>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</si>
  <si>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</si>
  <si>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</si>
  <si>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</si>
  <si>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</si>
  <si>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</si>
  <si>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</si>
  <si>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</si>
  <si>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</si>
  <si>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</si>
  <si>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</si>
  <si>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</si>
  <si>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</si>
  <si>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</si>
  <si>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</si>
  <si>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</si>
  <si>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</si>
  <si>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</si>
  <si>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</si>
  <si>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</si>
  <si>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</si>
  <si>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</si>
  <si>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</si>
  <si>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</si>
  <si>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</si>
  <si>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</si>
  <si>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</si>
  <si>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</si>
  <si>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</si>
  <si>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</si>
  <si>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</si>
  <si>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</si>
  <si>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</si>
  <si>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</si>
  <si>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</si>
  <si>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</si>
  <si>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</si>
  <si>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</si>
  <si>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</si>
  <si>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</si>
  <si>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</si>
  <si>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</si>
  <si>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</si>
  <si>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</si>
  <si>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</si>
  <si>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</si>
  <si>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</si>
  <si>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</si>
  <si>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</si>
  <si>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</si>
  <si>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</si>
  <si>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</si>
  <si>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</si>
  <si>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</si>
  <si>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</si>
  <si>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</si>
  <si>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</si>
  <si>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</si>
  <si>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</si>
  <si>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</si>
  <si>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</si>
  <si>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</si>
  <si>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</si>
  <si>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</si>
  <si>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</si>
  <si>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</si>
  <si>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</si>
  <si>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</si>
  <si>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</si>
  <si>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</si>
  <si>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</si>
  <si>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</si>
  <si>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</si>
  <si>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</si>
  <si>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</si>
  <si>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</si>
  <si>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</si>
  <si>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</si>
  <si>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</si>
  <si>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</si>
  <si>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</si>
  <si>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</si>
  <si>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</si>
  <si>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</si>
  <si>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</si>
  <si>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</si>
  <si>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</si>
  <si>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</si>
  <si>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</si>
  <si>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</si>
  <si>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</si>
  <si>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</si>
  <si>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</si>
  <si>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</si>
  <si>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</si>
  <si>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</si>
  <si>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</si>
  <si>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</si>
  <si>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</si>
  <si>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</si>
  <si>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</si>
  <si>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</si>
  <si>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</si>
  <si>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</si>
  <si>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</si>
  <si>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</si>
  <si>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</si>
  <si>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</si>
  <si>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</si>
  <si>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</si>
  <si>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</si>
  <si>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</si>
  <si>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</si>
  <si>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</si>
  <si>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</si>
  <si>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</si>
  <si>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</si>
  <si>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</si>
  <si>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</si>
  <si>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</si>
  <si>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</si>
  <si>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</si>
  <si>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</si>
  <si>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</si>
  <si>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</si>
  <si>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</si>
  <si>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</si>
  <si>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</si>
  <si>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</si>
  <si>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</si>
  <si>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</si>
  <si>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</si>
  <si>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</si>
  <si>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</si>
  <si>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</si>
  <si>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</si>
  <si>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</si>
  <si>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</si>
  <si>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</si>
  <si>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</si>
  <si>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</si>
  <si>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</si>
  <si>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</si>
  <si>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</si>
  <si>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</si>
  <si>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</si>
  <si>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</si>
  <si>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</si>
  <si>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</si>
  <si>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</si>
  <si>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</si>
  <si>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</si>
  <si>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</si>
  <si>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</si>
  <si>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</si>
  <si>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</si>
  <si>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</si>
  <si>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</si>
  <si>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</si>
  <si>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</si>
  <si>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</si>
  <si>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</si>
  <si>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</si>
  <si>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</si>
  <si>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</si>
  <si>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</si>
  <si>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</si>
  <si>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</si>
  <si>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</si>
  <si>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</si>
  <si>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</si>
  <si>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</si>
  <si>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</si>
  <si>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</si>
  <si>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</si>
  <si>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</si>
  <si>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</si>
  <si>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</si>
  <si>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</si>
  <si>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</si>
  <si>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</si>
  <si>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</si>
  <si>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</si>
  <si>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</si>
  <si>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</si>
  <si>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</si>
  <si>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</si>
  <si>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</si>
  <si>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</si>
  <si>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</si>
  <si>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</si>
  <si>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</si>
  <si>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</si>
  <si>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</si>
  <si>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</si>
  <si>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</si>
  <si>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</si>
  <si>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</si>
  <si>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</si>
  <si>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</si>
  <si>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</si>
  <si>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</si>
  <si>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</si>
  <si>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</si>
  <si>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</si>
  <si>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</si>
  <si>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</si>
  <si>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</si>
  <si>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</si>
  <si>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</si>
  <si>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</si>
  <si>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</si>
  <si>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</si>
  <si>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</si>
  <si>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</si>
  <si>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</si>
  <si>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</si>
  <si>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</si>
  <si>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</si>
  <si>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</si>
  <si>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</si>
  <si>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</si>
  <si>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</si>
  <si>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</si>
  <si>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</si>
  <si>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</si>
  <si>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</si>
  <si>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</si>
  <si>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</si>
  <si>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</si>
  <si>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</si>
  <si>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</si>
  <si>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</si>
  <si>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</si>
  <si>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</si>
  <si>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</si>
  <si>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</si>
  <si>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</si>
  <si>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</si>
  <si>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</si>
  <si>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</si>
  <si>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</si>
  <si>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</si>
  <si>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</si>
  <si>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</si>
  <si>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</si>
  <si>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</si>
  <si>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</si>
  <si>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</si>
  <si>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</si>
  <si>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</si>
  <si>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</si>
  <si>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</si>
  <si>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</si>
  <si>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</si>
  <si>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</si>
  <si>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</si>
  <si>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</si>
  <si>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</si>
  <si>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</si>
  <si>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</si>
  <si>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</si>
  <si>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</si>
  <si>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</si>
  <si>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</si>
  <si>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</si>
  <si>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</si>
  <si>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</si>
  <si>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</si>
  <si>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</si>
  <si>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</si>
  <si>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</si>
  <si>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</si>
  <si>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</si>
  <si>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</si>
  <si>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</si>
  <si>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</si>
  <si>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</si>
  <si>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</si>
  <si>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</si>
  <si>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</si>
  <si>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</si>
  <si>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</si>
  <si>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</si>
  <si>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</si>
  <si>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</si>
  <si>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</si>
  <si>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</si>
  <si>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</si>
  <si>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</si>
  <si>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</si>
  <si>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</si>
  <si>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</si>
  <si>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</si>
  <si>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</si>
  <si>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</si>
  <si>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</si>
  <si>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</si>
  <si>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</si>
  <si>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</si>
  <si>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</si>
  <si>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</si>
  <si>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</si>
  <si>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</si>
  <si>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</si>
  <si>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</si>
  <si>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</si>
  <si>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</si>
  <si>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</si>
  <si>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</si>
  <si>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</si>
  <si>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</si>
  <si>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</si>
  <si>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</si>
  <si>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</si>
  <si>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</si>
  <si>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</si>
  <si>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</si>
  <si>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</si>
  <si>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</si>
  <si>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</si>
  <si>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</si>
  <si>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</si>
  <si>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</si>
  <si>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</si>
  <si>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</si>
  <si>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</si>
  <si>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</si>
  <si>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</si>
  <si>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</si>
  <si>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</si>
  <si>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</si>
  <si>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</si>
  <si>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</si>
  <si>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</si>
  <si>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</si>
  <si>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</si>
  <si>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</si>
  <si>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</si>
  <si>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</si>
  <si>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</si>
  <si>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</si>
  <si>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</si>
  <si>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</si>
  <si>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</si>
  <si>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</si>
  <si>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</si>
  <si>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</si>
  <si>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</si>
  <si>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</si>
  <si>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</si>
  <si>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</si>
  <si>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</si>
  <si>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</si>
  <si>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</si>
  <si>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</si>
  <si>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</si>
  <si>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</si>
  <si>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</si>
  <si>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</si>
  <si>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</si>
  <si>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</si>
  <si>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</si>
  <si>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</si>
  <si>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</si>
  <si>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</si>
  <si>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</si>
  <si>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</si>
  <si>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</si>
  <si>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</si>
  <si>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</si>
  <si>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</si>
  <si>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</si>
  <si>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</si>
  <si>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</si>
  <si>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</si>
  <si>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</si>
  <si>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</si>
  <si>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</si>
  <si>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</si>
  <si>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</si>
  <si>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</si>
  <si>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</si>
  <si>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</si>
  <si>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</si>
  <si>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</si>
  <si>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</si>
  <si>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</si>
  <si>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</si>
  <si>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</si>
  <si>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</si>
  <si>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</si>
  <si>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</si>
  <si>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</si>
  <si>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</si>
  <si>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</si>
  <si>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</si>
  <si>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</si>
  <si>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</si>
  <si>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</si>
  <si>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</si>
  <si>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</si>
  <si>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</si>
  <si>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</si>
  <si>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</si>
  <si>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</si>
  <si>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</si>
  <si>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</si>
  <si>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</si>
  <si>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</si>
  <si>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</si>
  <si>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</si>
  <si>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</si>
  <si>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</si>
  <si>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</si>
  <si>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</si>
  <si>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</si>
  <si>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</si>
  <si>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</si>
  <si>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</si>
  <si>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</si>
  <si>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</si>
  <si>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</si>
  <si>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</si>
  <si>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</si>
  <si>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</si>
  <si>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</si>
  <si>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</si>
  <si>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</si>
  <si>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</si>
  <si>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</si>
  <si>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</si>
  <si>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</si>
  <si>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</si>
  <si>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</si>
  <si>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</si>
  <si>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</si>
  <si>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</si>
  <si>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</si>
  <si>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</si>
  <si>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</si>
  <si>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</si>
  <si>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</si>
  <si>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</si>
  <si>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</si>
  <si>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</si>
  <si>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</si>
  <si>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</si>
  <si>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</si>
  <si>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</si>
  <si>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</si>
  <si>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</si>
  <si>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</si>
  <si>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</si>
  <si>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</si>
  <si>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</si>
  <si>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</si>
  <si>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</si>
  <si>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</si>
  <si>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</si>
  <si>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</si>
  <si>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</si>
  <si>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</si>
  <si>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</si>
  <si>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</si>
  <si>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</si>
  <si>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</si>
  <si>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</si>
  <si>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</si>
  <si>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</si>
  <si>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</si>
  <si>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</si>
  <si>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</si>
  <si>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</si>
  <si>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</si>
  <si>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</si>
  <si>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</si>
  <si>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</si>
  <si>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</si>
  <si>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</si>
  <si>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</si>
  <si>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</si>
  <si>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</si>
  <si>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</si>
  <si>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</si>
  <si>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</si>
  <si>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</si>
  <si>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</si>
  <si>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</si>
  <si>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</si>
  <si>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</si>
  <si>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</si>
  <si>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</si>
  <si>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</si>
  <si>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</si>
  <si>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</si>
  <si>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</si>
  <si>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</si>
  <si>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</si>
  <si>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</si>
  <si>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</si>
  <si>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</si>
  <si>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</si>
  <si>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</si>
  <si>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</si>
  <si>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</si>
  <si>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</si>
  <si>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</si>
  <si>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</si>
  <si>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</si>
  <si>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</si>
  <si>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</si>
  <si>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</si>
  <si>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</si>
  <si>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</si>
  <si>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</si>
  <si>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</si>
  <si>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</si>
  <si>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</si>
  <si>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</si>
  <si>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</si>
  <si>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</si>
  <si>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</si>
  <si>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</si>
  <si>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</si>
  <si>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</si>
  <si>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</si>
  <si>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</si>
  <si>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</si>
  <si>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</si>
  <si>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</si>
  <si>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</si>
  <si>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</si>
  <si>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</si>
  <si>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</si>
  <si>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</si>
  <si>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</si>
  <si>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</si>
  <si>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</si>
  <si>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</si>
  <si>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</si>
  <si>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</si>
  <si>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</si>
  <si>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</si>
  <si>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</si>
  <si>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</si>
  <si>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</si>
  <si>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</si>
  <si>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</si>
  <si>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</si>
  <si>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</si>
  <si>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</si>
  <si>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</si>
  <si>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</si>
  <si>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</si>
  <si>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</si>
  <si>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</si>
  <si>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</si>
  <si>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</si>
  <si>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</si>
  <si>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</si>
  <si>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</si>
  <si>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</si>
  <si>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</si>
  <si>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</si>
  <si>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</si>
  <si>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</si>
  <si>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</si>
  <si>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</si>
  <si>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</si>
  <si>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</si>
  <si>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</si>
  <si>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</si>
  <si>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</si>
  <si>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</si>
  <si>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</si>
  <si>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</si>
  <si>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</si>
  <si>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</si>
  <si>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</si>
  <si>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</si>
  <si>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</si>
  <si>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</si>
  <si>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</si>
  <si>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</si>
  <si>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</si>
  <si>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</si>
  <si>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</si>
  <si>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</si>
  <si>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</si>
  <si>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</si>
  <si>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</si>
  <si>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</si>
  <si>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</si>
  <si>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</si>
  <si>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</si>
  <si>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</si>
  <si>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</si>
  <si>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</si>
  <si>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</si>
  <si>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</si>
  <si>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</si>
  <si>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</si>
  <si>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</si>
  <si>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</si>
  <si>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</si>
  <si>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</si>
  <si>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</si>
  <si>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</si>
  <si>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</si>
  <si>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</si>
  <si>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</si>
  <si>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</si>
  <si>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</si>
  <si>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</si>
  <si>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</si>
  <si>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</si>
  <si>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</si>
  <si>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</si>
  <si>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</si>
  <si>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</si>
  <si>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</si>
  <si>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</si>
  <si>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</si>
  <si>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</si>
  <si>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</si>
  <si>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</si>
  <si>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</si>
  <si>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</si>
  <si>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</si>
  <si>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</si>
  <si>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</si>
  <si>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</si>
  <si>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</si>
  <si>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</si>
  <si>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</si>
  <si>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</si>
  <si>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</si>
  <si>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</si>
  <si>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</si>
  <si>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</si>
  <si>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</si>
  <si>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</si>
  <si>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</si>
  <si>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</si>
  <si>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</si>
  <si>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</si>
  <si>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</si>
  <si>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</si>
  <si>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</si>
  <si>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</si>
  <si>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</si>
  <si>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</si>
  <si>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</si>
  <si>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</si>
  <si>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</si>
  <si>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</si>
  <si>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</si>
  <si>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</si>
  <si>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</si>
  <si>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</si>
  <si>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</si>
  <si>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</si>
  <si>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</si>
  <si>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</si>
  <si>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</si>
  <si>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</si>
  <si>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</si>
  <si>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</si>
  <si>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</si>
  <si>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</si>
  <si>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</si>
  <si>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</si>
  <si>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</si>
  <si>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</si>
  <si>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</si>
  <si>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</si>
  <si>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</si>
  <si>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</si>
  <si>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</si>
  <si>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</si>
  <si>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</si>
  <si>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</si>
  <si>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</si>
  <si>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</si>
  <si>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</si>
  <si>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</si>
  <si>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</si>
  <si>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</si>
  <si>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</si>
  <si>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</si>
  <si>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</si>
  <si>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</si>
  <si>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</si>
  <si>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</si>
  <si>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</si>
  <si>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</si>
  <si>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</si>
  <si>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</si>
  <si>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</si>
  <si>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</si>
  <si>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</si>
  <si>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</si>
  <si>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</si>
  <si>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</si>
  <si>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</si>
  <si>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</si>
  <si>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</si>
  <si>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</si>
  <si>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</si>
  <si>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</si>
  <si>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</si>
  <si>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</si>
  <si>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</si>
  <si>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</si>
  <si>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</si>
  <si>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</si>
  <si>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</si>
  <si>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</si>
  <si>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</si>
  <si>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</si>
  <si>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</si>
  <si>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</si>
  <si>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</si>
  <si>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</si>
  <si>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</si>
  <si>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</si>
  <si>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</si>
  <si>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</si>
  <si>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</si>
  <si>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</si>
  <si>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</si>
  <si>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</si>
  <si>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</si>
  <si>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</si>
  <si>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</si>
  <si>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</si>
  <si>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</si>
  <si>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</si>
  <si>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</si>
  <si>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</si>
  <si>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</si>
  <si>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</si>
  <si>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</si>
  <si>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</si>
  <si>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</si>
  <si>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</si>
  <si>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</si>
  <si>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</si>
  <si>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</si>
  <si>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</si>
  <si>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</si>
  <si>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</si>
  <si>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</si>
  <si>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</si>
  <si>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</si>
  <si>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</si>
  <si>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</si>
  <si>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</si>
  <si>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</si>
  <si>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</si>
  <si>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</si>
  <si>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</si>
  <si>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</si>
  <si>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</si>
  <si>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</si>
  <si>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</si>
  <si>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</si>
  <si>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</si>
  <si>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</si>
  <si>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</si>
  <si>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</si>
  <si>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</si>
  <si>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</si>
  <si>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</si>
  <si>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</si>
  <si>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</si>
  <si>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</si>
  <si>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</si>
  <si>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</si>
  <si>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</si>
  <si>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</si>
  <si>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</si>
  <si>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</si>
  <si>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</si>
  <si>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</si>
  <si>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</si>
  <si>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</si>
  <si>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</si>
  <si>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</si>
  <si>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</si>
  <si>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</si>
  <si>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</si>
  <si>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</si>
  <si>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</si>
  <si>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</si>
  <si>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</si>
  <si>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</si>
  <si>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</si>
  <si>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</si>
  <si>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</si>
  <si>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</si>
  <si>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</si>
  <si>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</si>
  <si>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</si>
  <si>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</si>
  <si>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</si>
  <si>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</si>
  <si>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</si>
  <si>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</si>
  <si>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</si>
  <si>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</si>
  <si>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</si>
  <si>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</si>
  <si>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</si>
  <si>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</si>
  <si>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</si>
  <si>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</si>
  <si>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</si>
  <si>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</si>
  <si>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</si>
  <si>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</si>
  <si>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</si>
  <si>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</si>
  <si>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</si>
  <si>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</si>
  <si>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</si>
  <si>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</si>
  <si>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</si>
  <si>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</si>
  <si>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</si>
  <si>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</si>
  <si>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</si>
  <si>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</si>
  <si>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</si>
  <si>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</si>
  <si>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</si>
  <si>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</si>
  <si>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</si>
  <si>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</si>
  <si>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</si>
  <si>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</si>
  <si>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</si>
  <si>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</si>
  <si>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</si>
  <si>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</si>
  <si>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</si>
  <si>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</si>
  <si>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</si>
  <si>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</si>
  <si>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</si>
  <si>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</si>
  <si>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</si>
  <si>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</si>
  <si>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</si>
  <si>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</si>
  <si>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</si>
  <si>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</si>
  <si>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</si>
  <si>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</si>
  <si>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</si>
  <si>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</si>
  <si>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</si>
  <si>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</si>
  <si>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</si>
  <si>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</si>
  <si>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</si>
  <si>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</si>
  <si>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</si>
  <si>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</si>
  <si>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</si>
  <si>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</si>
  <si>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</si>
  <si>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</si>
  <si>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</si>
  <si>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</si>
  <si>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</si>
  <si>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</si>
  <si>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</si>
  <si>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</si>
  <si>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</si>
  <si>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</si>
  <si>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</si>
  <si>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</si>
  <si>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</si>
  <si>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</si>
  <si>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</si>
  <si>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</si>
  <si>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</si>
  <si>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</si>
  <si>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</si>
  <si>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</si>
  <si>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</si>
  <si>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</si>
  <si>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</si>
  <si>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</si>
  <si>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</si>
  <si>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</si>
  <si>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</si>
  <si>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</si>
  <si>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</si>
  <si>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</si>
  <si>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</si>
  <si>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</si>
  <si>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</si>
  <si>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</si>
  <si>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</si>
  <si>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</si>
  <si>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</si>
  <si>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</si>
  <si>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</si>
  <si>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</si>
  <si>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</si>
  <si>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</si>
  <si>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</si>
  <si>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</si>
  <si>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</si>
  <si>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</si>
  <si>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</si>
  <si>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</si>
  <si>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</si>
  <si>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</si>
  <si>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</si>
  <si>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</si>
  <si>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</si>
  <si>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</si>
  <si>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</si>
  <si>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</si>
  <si>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</si>
  <si>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</si>
  <si>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</si>
  <si>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</si>
  <si>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</si>
  <si>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</si>
  <si>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</si>
  <si>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</si>
  <si>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</si>
  <si>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</si>
  <si>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</si>
  <si>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</si>
  <si>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</si>
  <si>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</si>
  <si>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</si>
  <si>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</si>
  <si>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</si>
  <si>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</si>
  <si>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</si>
  <si>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</si>
  <si>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</si>
  <si>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</si>
  <si>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</si>
  <si>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</si>
  <si>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</si>
  <si>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</si>
  <si>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</si>
  <si>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</si>
  <si>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</si>
  <si>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</si>
  <si>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</si>
  <si>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</si>
  <si>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</si>
  <si>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</si>
  <si>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</si>
  <si>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</si>
  <si>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</si>
  <si>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</si>
  <si>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</si>
  <si>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</si>
  <si>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</si>
  <si>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</si>
  <si>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</si>
  <si>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</si>
  <si>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</si>
  <si>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</si>
  <si>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</si>
  <si>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</si>
  <si>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</si>
  <si>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</si>
  <si>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</si>
  <si>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</si>
  <si>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</si>
  <si>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</si>
  <si>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</si>
  <si>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</si>
  <si>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</si>
  <si>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</si>
  <si>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</si>
  <si>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</si>
  <si>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</si>
  <si>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</si>
  <si>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</si>
  <si>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</si>
  <si>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</si>
  <si>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</si>
  <si>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</si>
  <si>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</si>
  <si>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</si>
  <si>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</si>
  <si>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</si>
  <si>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</si>
  <si>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</si>
  <si>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</si>
  <si>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</si>
  <si>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</si>
  <si>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</si>
  <si>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</si>
  <si>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</si>
  <si>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</si>
  <si>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</si>
  <si>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</si>
  <si>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</si>
  <si>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</si>
  <si>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</si>
  <si>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</si>
  <si>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</si>
  <si>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</si>
  <si>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</si>
  <si>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</si>
  <si>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</si>
  <si>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</si>
  <si>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</si>
  <si>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</si>
  <si>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</si>
  <si>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</si>
  <si>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</si>
  <si>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</si>
  <si>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</si>
  <si>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</si>
  <si>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</si>
  <si>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</si>
  <si>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</si>
  <si>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</si>
  <si>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</si>
  <si>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</si>
  <si>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</si>
  <si>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</si>
  <si>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</si>
  <si>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</si>
  <si>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</si>
  <si>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</si>
  <si>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</si>
  <si>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</si>
  <si>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</si>
  <si>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</si>
  <si>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</si>
  <si>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</si>
  <si>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</si>
  <si>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</si>
  <si>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</si>
  <si>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</si>
  <si>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</si>
  <si>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</si>
  <si>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</si>
  <si>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</si>
  <si>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</si>
  <si>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</si>
  <si>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</si>
  <si>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</si>
  <si>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</si>
  <si>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</si>
  <si>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</si>
  <si>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</si>
  <si>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</si>
  <si>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</si>
  <si>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</si>
  <si>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</si>
  <si>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</si>
  <si>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</si>
  <si>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</si>
  <si>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</si>
  <si>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</si>
  <si>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</si>
  <si>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</si>
  <si>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</si>
  <si>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</si>
  <si>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</si>
  <si>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</si>
  <si>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</si>
  <si>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</si>
  <si>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</si>
  <si>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</si>
  <si>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</si>
  <si>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</si>
  <si>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</si>
  <si>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</si>
  <si>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</si>
  <si>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</si>
  <si>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</si>
  <si>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</si>
  <si>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</si>
  <si>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</si>
  <si>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</si>
  <si>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</si>
  <si>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</si>
  <si>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</si>
  <si>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</si>
  <si>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</si>
  <si>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</si>
  <si>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</si>
  <si>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</si>
  <si>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</si>
  <si>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</si>
  <si>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</si>
  <si>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</si>
  <si>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</si>
  <si>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</si>
  <si>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</si>
  <si>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</si>
  <si>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</si>
  <si>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</si>
  <si>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</si>
  <si>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</si>
  <si>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</si>
  <si>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</si>
  <si>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</si>
  <si>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</si>
  <si>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</si>
  <si>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</si>
  <si>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</si>
  <si>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</si>
  <si>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</si>
  <si>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</si>
  <si>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</si>
  <si>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</si>
  <si>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</si>
  <si>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</si>
  <si>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</si>
  <si>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</si>
  <si>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</si>
  <si>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</si>
  <si>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</si>
  <si>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</si>
  <si>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</si>
  <si>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</si>
  <si>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</si>
  <si>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</si>
  <si>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</si>
  <si>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</si>
  <si>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</si>
  <si>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</si>
  <si>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</si>
  <si>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</si>
  <si>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</si>
  <si>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</si>
  <si>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</si>
  <si>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</si>
  <si>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</si>
  <si>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</si>
  <si>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</si>
  <si>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</si>
  <si>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</si>
  <si>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</si>
  <si>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</si>
  <si>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</si>
  <si>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</si>
  <si>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</si>
  <si>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</si>
  <si>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</si>
  <si>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</si>
  <si>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</si>
  <si>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</si>
  <si>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</si>
  <si>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</si>
  <si>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</si>
  <si>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</si>
  <si>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</si>
  <si>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</si>
  <si>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</si>
  <si>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</si>
  <si>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</si>
  <si>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</si>
  <si>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</si>
  <si>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</si>
  <si>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</si>
  <si>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</si>
  <si>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</si>
  <si>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</si>
  <si>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</si>
  <si>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</si>
  <si>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</si>
  <si>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</si>
  <si>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</si>
  <si>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</si>
  <si>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</si>
  <si>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</si>
  <si>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</si>
  <si>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</si>
  <si>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</si>
  <si>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</si>
  <si>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</si>
  <si>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</si>
  <si>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</si>
  <si>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</si>
  <si>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</si>
  <si>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</si>
  <si>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</si>
  <si>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</si>
  <si>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</si>
  <si>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</si>
  <si>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</si>
  <si>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</si>
  <si>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</si>
  <si>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</si>
  <si>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</si>
  <si>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</si>
  <si>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</si>
  <si>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</si>
  <si>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</si>
  <si>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</si>
  <si>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</si>
  <si>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</si>
  <si>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</si>
  <si>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</si>
  <si>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</si>
  <si>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</si>
  <si>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</si>
  <si>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</si>
  <si>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</si>
  <si>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</si>
  <si>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</si>
  <si>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</si>
  <si>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</si>
  <si>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</si>
  <si>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</si>
  <si>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</si>
  <si>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</si>
  <si>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</si>
  <si>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</si>
  <si>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</si>
  <si>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</si>
  <si>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</si>
  <si>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</si>
  <si>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</si>
  <si>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</si>
  <si>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</si>
  <si>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</si>
  <si>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</si>
  <si>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</si>
  <si>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</si>
  <si>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</si>
  <si>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</si>
  <si>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</si>
  <si>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</si>
  <si>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</si>
  <si>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</si>
  <si>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</si>
  <si>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</si>
  <si>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</si>
  <si>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</si>
  <si>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</si>
  <si>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</si>
  <si>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</si>
  <si>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</si>
  <si>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</si>
  <si>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</si>
  <si>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</si>
  <si>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</si>
  <si>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</si>
  <si>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</si>
  <si>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</si>
  <si>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</si>
  <si>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</si>
  <si>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</si>
  <si>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</si>
  <si>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</si>
  <si>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</si>
  <si>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</si>
  <si>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</si>
  <si>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</si>
  <si>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</si>
  <si>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</si>
  <si>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</si>
  <si>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</si>
  <si>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</si>
  <si>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</si>
  <si>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</si>
  <si>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</si>
  <si>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</si>
  <si>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</si>
  <si>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</si>
  <si>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</si>
  <si>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</si>
  <si>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</si>
  <si>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</si>
  <si>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</si>
  <si>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</si>
  <si>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</si>
  <si>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</si>
  <si>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</si>
  <si>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</si>
  <si>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</si>
  <si>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</si>
  <si>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</si>
  <si>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</si>
  <si>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</si>
  <si>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</si>
  <si>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</si>
  <si>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</si>
  <si>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</si>
  <si>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</si>
  <si>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</si>
  <si>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</si>
  <si>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</si>
  <si>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</si>
  <si>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</si>
  <si>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</si>
  <si>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</si>
  <si>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</si>
  <si>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</si>
  <si>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</si>
  <si>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</si>
  <si>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</si>
  <si>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</si>
  <si>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</si>
  <si>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</si>
  <si>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</si>
  <si>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</si>
  <si>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</si>
  <si>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</si>
  <si>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</si>
  <si>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</si>
  <si>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</si>
  <si>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</si>
  <si>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</si>
  <si>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</si>
  <si>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</si>
  <si>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</si>
  <si>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</si>
  <si>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</si>
  <si>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</si>
  <si>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</si>
  <si>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</si>
  <si>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</si>
  <si>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</si>
  <si>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</si>
  <si>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</si>
  <si>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</si>
  <si>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</si>
  <si>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</si>
  <si>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</si>
  <si>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</si>
  <si>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</si>
  <si>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</si>
  <si>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</si>
  <si>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</si>
  <si>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</si>
  <si>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</si>
  <si>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</si>
  <si>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</si>
  <si>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</si>
  <si>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</si>
  <si>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</si>
  <si>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</si>
  <si>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</si>
  <si>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</si>
  <si>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</si>
  <si>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</si>
  <si>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</si>
  <si>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</si>
  <si>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</si>
  <si>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</si>
  <si>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</si>
  <si>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</si>
  <si>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</si>
  <si>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</si>
  <si>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</si>
  <si>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</si>
  <si>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</si>
  <si>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</si>
  <si>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</si>
  <si>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</si>
  <si>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</si>
  <si>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</si>
  <si>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</si>
  <si>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</si>
  <si>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</si>
  <si>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</si>
  <si>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</si>
  <si>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</si>
  <si>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</si>
  <si>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</si>
  <si>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</si>
  <si>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</si>
  <si>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</si>
  <si>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</si>
  <si>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</si>
  <si>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</si>
  <si>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</si>
  <si>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</si>
  <si>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</si>
  <si>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</si>
  <si>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</si>
  <si>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</si>
  <si>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</si>
  <si>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</si>
  <si>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</si>
  <si>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</si>
  <si>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</si>
  <si>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</si>
  <si>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</si>
  <si>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</si>
  <si>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</si>
  <si>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</si>
  <si>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</si>
  <si>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</si>
  <si>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</si>
  <si>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</si>
  <si>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</si>
  <si>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</si>
  <si>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</si>
  <si>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</si>
  <si>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</si>
  <si>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</si>
  <si>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</si>
  <si>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</si>
  <si>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</si>
  <si>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</si>
  <si>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</si>
  <si>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</si>
  <si>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</si>
  <si>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</si>
  <si>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</si>
  <si>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</si>
  <si>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</si>
  <si>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</si>
  <si>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</si>
  <si>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</si>
  <si>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</si>
  <si>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</si>
  <si>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</si>
  <si>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</si>
  <si>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</si>
  <si>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</si>
  <si>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</si>
  <si>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</si>
  <si>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</si>
  <si>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</si>
  <si>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</si>
  <si>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</si>
  <si>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</si>
  <si>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</si>
  <si>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</si>
  <si>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</si>
  <si>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</si>
  <si>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</si>
  <si>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</si>
  <si>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</si>
  <si>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</si>
  <si>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</si>
  <si>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</si>
  <si>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</si>
  <si>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</si>
  <si>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</si>
  <si>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</si>
  <si>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</si>
  <si>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</si>
  <si>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</si>
  <si>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</si>
  <si>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</si>
  <si>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</si>
  <si>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</si>
  <si>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</si>
  <si>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</si>
  <si>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</si>
  <si>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</si>
  <si>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</si>
  <si>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</si>
  <si>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</si>
  <si>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</si>
  <si>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</si>
  <si>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</si>
  <si>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</si>
  <si>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</si>
  <si>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</si>
  <si>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</si>
  <si>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</si>
  <si>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</si>
  <si>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</si>
  <si>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</si>
  <si>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</si>
  <si>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</si>
  <si>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</si>
  <si>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</si>
  <si>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</si>
  <si>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</si>
  <si>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</si>
  <si>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</si>
  <si>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</si>
  <si>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</si>
  <si>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</si>
  <si>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</si>
  <si>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</si>
  <si>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</si>
  <si>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</si>
  <si>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</si>
  <si>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</si>
  <si>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</si>
  <si>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</si>
  <si>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</si>
  <si>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</si>
  <si>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</si>
  <si>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</si>
  <si>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</si>
  <si>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</si>
  <si>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</si>
  <si>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</si>
  <si>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</si>
  <si>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</si>
  <si>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</si>
  <si>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</si>
  <si>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</si>
  <si>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</si>
  <si>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</si>
  <si>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</si>
  <si>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</si>
  <si>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</si>
  <si>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</si>
  <si>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</si>
  <si>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</si>
  <si>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</si>
  <si>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</si>
  <si>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</si>
  <si>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</si>
  <si>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</si>
  <si>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</si>
  <si>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</si>
  <si>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</si>
  <si>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</si>
  <si>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</si>
  <si>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</si>
  <si>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</si>
  <si>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</si>
  <si>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</si>
  <si>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</si>
  <si>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</si>
  <si>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</si>
  <si>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</si>
  <si>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</si>
  <si>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</si>
  <si>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</si>
  <si>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</si>
  <si>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</si>
  <si>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</si>
  <si>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</si>
  <si>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</si>
  <si>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</si>
  <si>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</si>
  <si>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</si>
  <si>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</si>
  <si>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</si>
  <si>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</si>
  <si>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</si>
  <si>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</si>
  <si>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</si>
  <si>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</si>
  <si>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</si>
  <si>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</si>
  <si>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</si>
  <si>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</si>
  <si>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</si>
  <si>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</si>
  <si>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</si>
  <si>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</si>
  <si>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</si>
  <si>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</si>
  <si>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</si>
  <si>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</si>
  <si>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</si>
  <si>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</si>
  <si>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</si>
  <si>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</si>
  <si>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</si>
  <si>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</si>
  <si>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</si>
  <si>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</si>
  <si>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</si>
  <si>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</si>
  <si>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</si>
  <si>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</si>
  <si>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</si>
  <si>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</si>
  <si>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</si>
  <si>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</si>
  <si>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</si>
  <si>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</si>
  <si>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</si>
  <si>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</si>
  <si>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</si>
  <si>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</si>
  <si>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</si>
  <si>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</si>
  <si>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</si>
  <si>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</si>
  <si>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</si>
  <si>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</si>
  <si>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</si>
  <si>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</si>
  <si>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</si>
  <si>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</si>
  <si>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</si>
  <si>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</si>
  <si>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</si>
  <si>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</si>
  <si>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</si>
  <si>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</si>
  <si>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</si>
  <si>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</si>
  <si>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</si>
  <si>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</si>
  <si>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</si>
  <si>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</si>
  <si>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</si>
  <si>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</si>
  <si>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</si>
  <si>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</si>
  <si>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</si>
  <si>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</si>
  <si>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</si>
  <si>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</si>
  <si>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</si>
  <si>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</si>
  <si>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</si>
  <si>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</si>
  <si>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</si>
  <si>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</si>
  <si>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</si>
  <si>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</si>
  <si>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</si>
  <si>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</si>
  <si>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</si>
  <si>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</si>
  <si>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</si>
  <si>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</si>
  <si>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</si>
  <si>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</si>
  <si>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</si>
  <si>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</si>
  <si>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</si>
  <si>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</si>
  <si>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</si>
  <si>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</si>
  <si>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</si>
  <si>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</si>
  <si>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</si>
  <si>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</si>
  <si>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</si>
  <si>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</si>
  <si>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</si>
  <si>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</si>
  <si>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</si>
  <si>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</si>
  <si>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</si>
  <si>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</si>
  <si>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</si>
  <si>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</si>
  <si>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</si>
  <si>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</si>
  <si>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</si>
  <si>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</si>
  <si>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</si>
  <si>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</si>
  <si>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</si>
  <si>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</si>
  <si>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</si>
  <si>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</si>
  <si>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</si>
  <si>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</si>
  <si>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</si>
  <si>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</si>
  <si>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</si>
  <si>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</si>
  <si>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</si>
  <si>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</si>
  <si>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</si>
  <si>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</si>
  <si>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</si>
  <si>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</si>
  <si>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</si>
  <si>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</si>
  <si>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</si>
  <si>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</si>
  <si>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</si>
  <si>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</si>
  <si>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</si>
  <si>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</si>
  <si>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</si>
  <si>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</si>
  <si>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</si>
  <si>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</si>
  <si>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</si>
  <si>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</si>
  <si>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</si>
  <si>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</si>
  <si>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</si>
  <si>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</si>
  <si>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</si>
  <si>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</si>
  <si>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</si>
  <si>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</si>
  <si>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</si>
  <si>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</si>
  <si>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</si>
  <si>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</si>
  <si>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</si>
  <si>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</si>
  <si>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</si>
  <si>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</si>
  <si>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</si>
  <si>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</si>
  <si>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</si>
  <si>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</si>
  <si>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</si>
  <si>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</si>
  <si>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</si>
  <si>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</si>
  <si>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</si>
  <si>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</si>
  <si>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</si>
  <si>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</si>
  <si>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</si>
  <si>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</si>
  <si>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</si>
  <si>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</si>
  <si>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</si>
  <si>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</si>
  <si>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</si>
  <si>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</si>
  <si>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</si>
  <si>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</si>
  <si>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</si>
  <si>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</si>
  <si>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</si>
  <si>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</si>
  <si>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</si>
  <si>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</si>
  <si>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</si>
  <si>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</si>
  <si>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</si>
  <si>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</si>
  <si>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</si>
  <si>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</si>
  <si>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</si>
  <si>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</si>
  <si>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</si>
  <si>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</si>
  <si>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</si>
  <si>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</si>
  <si>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</si>
  <si>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</si>
  <si>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</si>
  <si>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</si>
  <si>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</si>
  <si>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</si>
  <si>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</si>
  <si>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</si>
  <si>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</si>
  <si>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</si>
  <si>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</si>
  <si>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</si>
  <si>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</si>
  <si>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</si>
  <si>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</si>
  <si>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</si>
  <si>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</si>
  <si>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</si>
  <si>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</si>
  <si>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</si>
  <si>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</si>
  <si>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</si>
  <si>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</si>
  <si>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</si>
  <si>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</si>
  <si>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</si>
  <si>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</si>
  <si>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</si>
  <si>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</si>
  <si>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</si>
  <si>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</si>
  <si>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</si>
  <si>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</si>
  <si>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</si>
  <si>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</si>
  <si>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</si>
  <si>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</si>
  <si>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</si>
  <si>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</si>
  <si>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</si>
  <si>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</si>
  <si>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</si>
  <si>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</si>
  <si>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</si>
  <si>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</si>
  <si>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</si>
  <si>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</si>
  <si>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</si>
  <si>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</si>
  <si>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</si>
  <si>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</si>
  <si>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</si>
  <si>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</si>
  <si>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</si>
  <si>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</si>
  <si>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</si>
  <si>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</si>
  <si>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</si>
  <si>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</si>
  <si>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</si>
  <si>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</si>
  <si>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</si>
  <si>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</si>
  <si>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</si>
  <si>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</si>
  <si>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</si>
  <si>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</si>
  <si>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</si>
  <si>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</si>
  <si>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</si>
  <si>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</si>
  <si>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</si>
  <si>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</si>
  <si>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</si>
  <si>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</si>
  <si>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</si>
  <si>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</si>
  <si>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</si>
  <si>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</si>
  <si>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</si>
  <si>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</si>
  <si>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</si>
  <si>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</si>
  <si>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</si>
  <si>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</si>
  <si>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</si>
  <si>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</si>
  <si>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</si>
  <si>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</si>
  <si>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</si>
  <si>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</si>
  <si>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</si>
  <si>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</si>
  <si>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</si>
  <si>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</si>
  <si>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</si>
  <si>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</si>
  <si>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</si>
  <si>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</si>
  <si>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</si>
  <si>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</si>
  <si>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</si>
  <si>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</si>
  <si>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</si>
  <si>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</si>
  <si>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</si>
  <si>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</si>
  <si>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</si>
  <si>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</si>
  <si>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</si>
  <si>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</si>
  <si>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</si>
  <si>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</si>
  <si>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</si>
  <si>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</si>
  <si>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</si>
  <si>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</si>
  <si>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</si>
  <si>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</si>
  <si>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</si>
  <si>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</si>
  <si>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</si>
  <si>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</si>
  <si>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</si>
  <si>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</si>
  <si>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</si>
  <si>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</si>
  <si>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</si>
  <si>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</si>
  <si>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</si>
  <si>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</si>
  <si>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</si>
  <si>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</si>
  <si>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</si>
  <si>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</si>
  <si>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</si>
  <si>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</si>
  <si>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</si>
  <si>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</si>
  <si>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</si>
  <si>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</si>
  <si>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</si>
  <si>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</si>
  <si>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</si>
  <si>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</si>
  <si>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</si>
  <si>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</si>
  <si>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</si>
  <si>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</si>
  <si>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</si>
  <si>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</si>
  <si>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</si>
  <si>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</si>
  <si>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</si>
  <si>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</si>
  <si>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</si>
  <si>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</si>
  <si>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</si>
  <si>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</si>
  <si>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</si>
  <si>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</si>
  <si>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</si>
  <si>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</si>
  <si>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</si>
  <si>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</si>
  <si>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</si>
  <si>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</si>
  <si>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</si>
  <si>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</si>
  <si>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</si>
  <si>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</si>
  <si>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</si>
  <si>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</si>
  <si>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</si>
  <si>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</si>
  <si>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</si>
  <si>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</si>
  <si>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</si>
  <si>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</si>
  <si>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</si>
  <si>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</si>
  <si>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</si>
  <si>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</si>
  <si>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</si>
  <si>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</si>
  <si>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</si>
  <si>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</si>
  <si>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</si>
  <si>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</si>
  <si>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</si>
  <si>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</si>
  <si>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</si>
  <si>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</si>
  <si>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</si>
  <si>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</si>
  <si>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</si>
  <si>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</si>
  <si>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</si>
  <si>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</si>
  <si>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</si>
  <si>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</si>
  <si>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</si>
  <si>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</si>
  <si>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</si>
  <si>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</si>
  <si>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</si>
  <si>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</si>
  <si>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</si>
  <si>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</si>
  <si>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</si>
  <si>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</si>
  <si>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</si>
  <si>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</si>
  <si>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</si>
  <si>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</si>
  <si>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</si>
  <si>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</si>
  <si>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</si>
  <si>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</si>
  <si>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</si>
  <si>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</si>
  <si>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</si>
  <si>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</si>
  <si>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</si>
  <si>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</si>
  <si>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</si>
  <si>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</si>
  <si>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</si>
  <si>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</si>
  <si>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</si>
  <si>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</si>
  <si>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</si>
  <si>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</si>
  <si>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</si>
  <si>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</si>
  <si>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</si>
  <si>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</si>
  <si>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</si>
  <si>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</si>
  <si>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</si>
  <si>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</si>
  <si>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</si>
  <si>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</si>
  <si>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</si>
  <si>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</si>
  <si>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</si>
  <si>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</si>
  <si>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</si>
  <si>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</si>
  <si>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</si>
  <si>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</si>
  <si>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</si>
  <si>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</si>
  <si>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</si>
  <si>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</si>
  <si>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</si>
  <si>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</si>
  <si>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</si>
  <si>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</si>
  <si>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</si>
  <si>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</si>
  <si>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</si>
  <si>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</si>
  <si>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</si>
  <si>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</si>
  <si>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</si>
  <si>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</si>
  <si>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</si>
  <si>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</si>
  <si>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</si>
  <si>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</si>
  <si>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</si>
  <si>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</si>
  <si>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</si>
  <si>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</si>
  <si>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</si>
  <si>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</si>
  <si>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</si>
  <si>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</si>
  <si>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</si>
  <si>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</si>
  <si>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</si>
  <si>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</si>
  <si>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</si>
  <si>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</si>
  <si>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</si>
  <si>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</si>
  <si>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</si>
  <si>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</si>
  <si>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</si>
  <si>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</si>
  <si>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</si>
  <si>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</si>
  <si>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</si>
  <si>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</si>
  <si>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</si>
  <si>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</si>
  <si>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</si>
  <si>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</si>
  <si>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</si>
  <si>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</si>
  <si>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</si>
  <si>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</si>
  <si>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</si>
  <si>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</si>
  <si>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</si>
  <si>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</si>
  <si>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</si>
  <si>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</si>
  <si>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</si>
  <si>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</si>
  <si>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</si>
  <si>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</si>
  <si>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</si>
  <si>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</si>
  <si>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</si>
  <si>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</si>
  <si>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</si>
  <si>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</si>
  <si>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</si>
  <si>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</si>
  <si>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</si>
  <si>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</si>
  <si>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</si>
  <si>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</si>
  <si>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</si>
  <si>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</si>
  <si>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</si>
  <si>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</si>
  <si>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</si>
  <si>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</si>
  <si>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</si>
  <si>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</si>
  <si>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</si>
  <si>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</si>
  <si>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</si>
  <si>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</si>
  <si>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</si>
  <si>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</si>
  <si>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</si>
  <si>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</si>
  <si>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</si>
  <si>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</si>
  <si>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</si>
  <si>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</si>
  <si>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</si>
  <si>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</si>
  <si>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</si>
  <si>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</si>
  <si>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</si>
  <si>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</si>
  <si>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</si>
  <si>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</si>
  <si>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</si>
  <si>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</si>
  <si>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</si>
  <si>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</si>
  <si>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</si>
  <si>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</si>
  <si>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</si>
  <si>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</si>
  <si>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</si>
  <si>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</si>
  <si>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</si>
  <si>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</si>
  <si>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</si>
  <si>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</si>
  <si>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</si>
  <si>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</si>
  <si>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</si>
  <si>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</si>
  <si>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</si>
  <si>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</si>
  <si>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</si>
  <si>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</si>
  <si>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</si>
  <si>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</si>
  <si>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</si>
  <si>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</si>
  <si>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</si>
  <si>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</si>
  <si>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</si>
  <si>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</si>
  <si>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</si>
  <si>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</si>
  <si>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</si>
  <si>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</si>
  <si>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</si>
  <si>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</si>
  <si>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</si>
  <si>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</si>
  <si>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</si>
  <si>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</si>
  <si>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</si>
  <si>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</si>
  <si>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</si>
  <si>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</si>
  <si>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</si>
  <si>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</si>
  <si>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</si>
  <si>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</si>
  <si>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</si>
  <si>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</si>
  <si>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</si>
  <si>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</si>
  <si>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</si>
  <si>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</si>
  <si>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</si>
  <si>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</si>
  <si>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</si>
  <si>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</si>
  <si>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</si>
  <si>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</si>
  <si>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</si>
  <si>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</si>
  <si>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</si>
  <si>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</si>
  <si>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</si>
  <si>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</si>
  <si>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</si>
  <si>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</si>
  <si>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</si>
  <si>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</si>
  <si>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</si>
  <si>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</si>
  <si>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</si>
  <si>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</si>
  <si>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</si>
  <si>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</si>
  <si>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</si>
  <si>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</si>
  <si>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</si>
  <si>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</si>
  <si>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</si>
  <si>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</si>
  <si>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</si>
  <si>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</si>
  <si>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</si>
  <si>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</si>
  <si>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</si>
  <si>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</si>
  <si>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</si>
  <si>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</si>
  <si>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</si>
  <si>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</si>
  <si>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</si>
  <si>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</si>
  <si>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</si>
  <si>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</si>
  <si>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</si>
  <si>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</si>
  <si>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</si>
  <si>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</si>
  <si>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</si>
  <si>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</si>
  <si>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</si>
  <si>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</si>
  <si>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</si>
  <si>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</si>
  <si>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</si>
  <si>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</si>
  <si>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</si>
  <si>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</si>
  <si>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</si>
  <si>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</si>
  <si>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</si>
  <si>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</si>
  <si>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</si>
  <si>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</si>
  <si>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</si>
  <si>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</si>
  <si>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</si>
  <si>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</si>
  <si>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</si>
  <si>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</si>
  <si>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</si>
  <si>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</si>
  <si>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</si>
  <si>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</si>
  <si>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</si>
  <si>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</si>
  <si>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</si>
  <si>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</si>
  <si>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</si>
  <si>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</si>
  <si>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</si>
  <si>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</si>
  <si>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</si>
  <si>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</si>
  <si>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</si>
  <si>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</si>
  <si>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</si>
  <si>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</si>
  <si>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</si>
  <si>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</si>
  <si>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</si>
  <si>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</si>
  <si>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</si>
  <si>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</si>
  <si>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</si>
  <si>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</si>
  <si>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</si>
  <si>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</si>
  <si>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</si>
  <si>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</si>
  <si>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</si>
  <si>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</si>
  <si>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</si>
  <si>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</si>
  <si>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</si>
  <si>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</si>
  <si>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</si>
  <si>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</si>
  <si>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</si>
  <si>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</si>
  <si>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</si>
  <si>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</si>
  <si>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</si>
  <si>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</si>
  <si>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</si>
  <si>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</si>
  <si>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</si>
  <si>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</si>
  <si>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</si>
  <si>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</si>
  <si>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</si>
  <si>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</si>
  <si>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</si>
  <si>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</si>
  <si>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</si>
  <si>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</si>
  <si>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</si>
  <si>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</si>
  <si>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</si>
  <si>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</si>
  <si>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</si>
  <si>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</si>
  <si>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</si>
  <si>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</si>
  <si>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</si>
  <si>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</si>
  <si>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</si>
  <si>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</si>
  <si>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</si>
  <si>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</si>
  <si>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</si>
  <si>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</si>
  <si>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</si>
  <si>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</si>
  <si>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</si>
  <si>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</si>
  <si>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</si>
  <si>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</si>
  <si>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</si>
  <si>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</si>
  <si>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</si>
  <si>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</si>
  <si>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</si>
  <si>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</si>
  <si>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</si>
  <si>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</si>
  <si>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</si>
  <si>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</si>
  <si>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</si>
  <si>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</si>
  <si>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</si>
  <si>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</si>
  <si>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</si>
  <si>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</si>
  <si>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</si>
  <si>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</si>
  <si>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</si>
  <si>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</si>
  <si>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</si>
  <si>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</si>
  <si>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</si>
  <si>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</si>
  <si>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</si>
  <si>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</si>
  <si>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</si>
  <si>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</si>
  <si>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</si>
  <si>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</si>
  <si>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</si>
  <si>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</si>
  <si>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</si>
  <si>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</si>
  <si>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</si>
  <si>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</si>
  <si>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</si>
  <si>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</si>
  <si>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</si>
  <si>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</si>
  <si>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</si>
  <si>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</si>
  <si>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</si>
  <si>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</si>
  <si>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</si>
  <si>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</si>
  <si>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</si>
  <si>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</si>
  <si>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</si>
  <si>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</si>
  <si>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</si>
  <si>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</si>
  <si>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</si>
  <si>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</si>
  <si>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</si>
  <si>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</si>
  <si>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</si>
  <si>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</si>
  <si>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</si>
  <si>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</si>
  <si>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</si>
  <si>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</si>
  <si>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</si>
  <si>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</si>
  <si>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</si>
  <si>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</si>
  <si>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</si>
  <si>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</si>
  <si>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</si>
  <si>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</si>
  <si>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</si>
  <si>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</si>
  <si>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</si>
  <si>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</si>
  <si>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</si>
  <si>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</si>
  <si>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</si>
  <si>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</si>
  <si>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</si>
  <si>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</si>
  <si>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</si>
  <si>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</si>
  <si>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</si>
  <si>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</si>
  <si>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</si>
  <si>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</si>
  <si>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</si>
  <si>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</si>
  <si>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</si>
  <si>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</si>
  <si>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</si>
  <si>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</si>
  <si>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</si>
  <si>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</si>
  <si>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</si>
  <si>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</si>
  <si>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</si>
  <si>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</si>
  <si>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</si>
  <si>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</si>
  <si>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</si>
  <si>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</si>
  <si>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</si>
  <si>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</si>
  <si>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</si>
  <si>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</si>
  <si>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</si>
  <si>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</si>
  <si>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</si>
  <si>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</si>
  <si>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</si>
  <si>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</si>
  <si>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</si>
  <si>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</si>
  <si>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</si>
  <si>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</si>
  <si>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</si>
  <si>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</si>
  <si>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</si>
  <si>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</si>
  <si>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</si>
  <si>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</si>
  <si>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</si>
  <si>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</si>
  <si>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</si>
  <si>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</si>
  <si>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</si>
  <si>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</si>
  <si>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</si>
  <si>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</si>
  <si>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</si>
  <si>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</si>
  <si>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</si>
  <si>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</si>
  <si>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</si>
  <si>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</si>
  <si>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</si>
  <si>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</si>
  <si>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</si>
  <si>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</si>
  <si>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</si>
  <si>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</si>
  <si>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</si>
  <si>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</si>
  <si>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</si>
  <si>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</si>
  <si>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</si>
  <si>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</si>
  <si>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</si>
  <si>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</si>
  <si>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</si>
  <si>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</si>
  <si>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</si>
  <si>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</si>
  <si>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</si>
  <si>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</si>
  <si>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</si>
  <si>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</si>
  <si>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</si>
  <si>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</si>
  <si>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</si>
  <si>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</si>
  <si>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</si>
  <si>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</si>
  <si>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</si>
  <si>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</si>
  <si>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</si>
  <si>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</si>
  <si>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</si>
  <si>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</si>
  <si>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</si>
  <si>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</si>
  <si>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</si>
  <si>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</si>
  <si>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</si>
  <si>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</si>
  <si>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</si>
  <si>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</si>
  <si>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</si>
  <si>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</si>
  <si>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</si>
  <si>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</si>
  <si>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</si>
  <si>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</si>
  <si>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</si>
  <si>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</si>
  <si>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</si>
  <si>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</si>
  <si>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</si>
  <si>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</si>
  <si>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</si>
  <si>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</si>
  <si>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</si>
  <si>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</si>
  <si>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</si>
  <si>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</si>
  <si>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</si>
  <si>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</si>
  <si>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</si>
  <si>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</si>
  <si>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</si>
  <si>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</si>
  <si>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</si>
  <si>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</si>
  <si>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</si>
  <si>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</si>
  <si>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</si>
  <si>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</si>
  <si>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</si>
  <si>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</si>
  <si>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</si>
  <si>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</si>
  <si>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</si>
  <si>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</si>
  <si>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</si>
  <si>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</si>
  <si>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</si>
  <si>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</si>
  <si>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</si>
  <si>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</si>
  <si>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</si>
  <si>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</si>
  <si>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</si>
  <si>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</si>
  <si>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</si>
  <si>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</si>
  <si>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</si>
  <si>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</si>
  <si>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</si>
  <si>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</si>
  <si>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</si>
  <si>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</si>
  <si>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</si>
  <si>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</si>
  <si>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</si>
  <si>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</si>
  <si>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</si>
  <si>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</si>
  <si>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</si>
  <si>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</si>
  <si>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</si>
  <si>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</si>
  <si>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</si>
  <si>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</si>
  <si>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</si>
  <si>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</si>
  <si>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</si>
  <si>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</si>
  <si>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</si>
  <si>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</si>
  <si>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</si>
  <si>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</si>
  <si>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</si>
  <si>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</si>
  <si>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</si>
  <si>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</si>
  <si>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</si>
  <si>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</si>
  <si>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</si>
  <si>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</si>
  <si>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</si>
  <si>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</si>
  <si>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</si>
  <si>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</si>
  <si>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</si>
  <si>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</si>
  <si>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</si>
  <si>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</si>
  <si>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</si>
  <si>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</si>
  <si>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</si>
  <si>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</si>
  <si>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</si>
  <si>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</si>
  <si>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</si>
  <si>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</si>
  <si>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</si>
  <si>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</si>
  <si>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</si>
  <si>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</si>
  <si>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</si>
  <si>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</si>
  <si>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</si>
  <si>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</si>
  <si>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</si>
  <si>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</si>
  <si>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</si>
  <si>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</si>
  <si>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</si>
  <si>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</si>
  <si>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</si>
  <si>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</si>
  <si>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</si>
  <si>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</si>
  <si>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</si>
  <si>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</si>
  <si>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</si>
  <si>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</si>
  <si>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</si>
  <si>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</si>
  <si>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</si>
  <si>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</si>
  <si>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</si>
  <si>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</si>
  <si>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</si>
  <si>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</si>
  <si>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</si>
  <si>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</si>
  <si>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</si>
  <si>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</si>
  <si>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</si>
  <si>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</si>
  <si>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</si>
  <si>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</si>
  <si>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</si>
  <si>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</si>
  <si>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</si>
  <si>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</si>
  <si>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</si>
  <si>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</si>
  <si>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</si>
  <si>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</si>
  <si>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</si>
  <si>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</si>
  <si>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</si>
  <si>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</si>
  <si>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</si>
  <si>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</si>
  <si>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</si>
  <si>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</si>
  <si>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</si>
  <si>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</si>
  <si>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</si>
  <si>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</si>
  <si>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</si>
  <si>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</si>
  <si>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</si>
  <si>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</si>
  <si>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</si>
  <si>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</si>
  <si>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</si>
  <si>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</si>
  <si>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</si>
  <si>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</si>
  <si>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</si>
  <si>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</si>
  <si>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</si>
  <si>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</si>
  <si>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</si>
  <si>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</si>
  <si>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</si>
  <si>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</si>
  <si>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</si>
  <si>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</si>
  <si>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</si>
  <si>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</si>
  <si>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</si>
  <si>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</si>
  <si>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</si>
  <si>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</si>
  <si>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</si>
  <si>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</si>
  <si>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</si>
  <si>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</si>
  <si>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</si>
  <si>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</si>
  <si>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</si>
  <si>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</si>
  <si>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</si>
  <si>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</si>
  <si>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</si>
  <si>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</si>
  <si>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</si>
  <si>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</si>
  <si>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</si>
  <si>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</si>
  <si>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</si>
  <si>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</si>
  <si>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</si>
  <si>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</si>
  <si>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</si>
  <si>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</si>
  <si>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</si>
  <si>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</si>
  <si>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</si>
  <si>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</si>
  <si>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</si>
  <si>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</si>
  <si>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</si>
  <si>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</si>
  <si>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</si>
  <si>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</si>
  <si>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</si>
  <si>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</si>
  <si>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</si>
  <si>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</si>
  <si>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</si>
  <si>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</si>
  <si>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</si>
  <si>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</si>
  <si>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</si>
  <si>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</si>
  <si>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</si>
  <si>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</si>
  <si>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</si>
  <si>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</si>
  <si>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</si>
  <si>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</si>
  <si>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</si>
  <si>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</si>
  <si>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</si>
  <si>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</si>
  <si>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</si>
  <si>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</si>
  <si>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</si>
  <si>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</si>
  <si>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</si>
  <si>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</si>
  <si>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</si>
  <si>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</si>
  <si>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</si>
  <si>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</si>
  <si>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</si>
  <si>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</si>
  <si>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</si>
  <si>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</si>
  <si>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</si>
  <si>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</si>
  <si>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</si>
  <si>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</si>
  <si>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</si>
  <si>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</si>
  <si>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</si>
  <si>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</si>
  <si>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</si>
  <si>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</si>
  <si>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</si>
  <si>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</si>
  <si>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</si>
  <si>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</si>
  <si>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</si>
  <si>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</si>
  <si>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</si>
  <si>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</si>
  <si>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</si>
  <si>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</si>
  <si>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</si>
  <si>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</si>
  <si>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</si>
  <si>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</si>
  <si>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</si>
  <si>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</si>
  <si>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</si>
  <si>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</si>
  <si>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</si>
  <si>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</si>
  <si>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</si>
  <si>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</si>
  <si>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</si>
  <si>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</si>
  <si>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</si>
  <si>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</si>
  <si>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</si>
  <si>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</si>
  <si>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</si>
  <si>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</si>
  <si>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</si>
  <si>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</si>
  <si>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</si>
  <si>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</si>
  <si>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</si>
  <si>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</si>
  <si>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</si>
  <si>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</si>
  <si>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</si>
  <si>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</si>
  <si>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</si>
  <si>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</si>
  <si>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</si>
  <si>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</si>
  <si>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</si>
  <si>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</si>
  <si>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</si>
  <si>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</si>
  <si>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</si>
  <si>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</si>
  <si>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</si>
  <si>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</si>
  <si>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</si>
  <si>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</si>
  <si>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</si>
  <si>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</si>
  <si>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</si>
  <si>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</si>
  <si>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</si>
  <si>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</si>
  <si>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</si>
  <si>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</si>
  <si>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</si>
  <si>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</si>
  <si>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</si>
  <si>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</si>
  <si>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</si>
  <si>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</si>
  <si>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</si>
  <si>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</si>
  <si>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</si>
  <si>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</si>
  <si>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</si>
  <si>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</si>
  <si>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</si>
  <si>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</si>
  <si>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</si>
  <si>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</si>
  <si>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</si>
  <si>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</si>
  <si>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</si>
  <si>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</si>
  <si>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</si>
  <si>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</si>
  <si>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</si>
  <si>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</si>
  <si>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</si>
  <si>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</si>
  <si>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</si>
  <si>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</si>
  <si>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</si>
  <si>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</si>
  <si>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</si>
  <si>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</si>
  <si>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</si>
  <si>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</si>
  <si>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</si>
  <si>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</si>
  <si>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</si>
  <si>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</si>
  <si>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</si>
  <si>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</si>
  <si>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</si>
  <si>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</si>
  <si>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</si>
  <si>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</si>
  <si>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</si>
  <si>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</si>
  <si>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</si>
  <si>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</si>
  <si>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</si>
  <si>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</si>
  <si>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</si>
  <si>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</si>
  <si>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</si>
  <si>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</si>
  <si>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</si>
  <si>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</si>
  <si>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</si>
  <si>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</si>
  <si>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</si>
  <si>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</si>
  <si>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</si>
  <si>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</si>
  <si>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</si>
  <si>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</si>
  <si>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</si>
  <si>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</si>
  <si>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</si>
  <si>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</si>
  <si>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</si>
  <si>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</si>
  <si>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</si>
  <si>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</si>
  <si>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</si>
  <si>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</si>
  <si>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</si>
  <si>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</si>
  <si>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</si>
  <si>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</si>
  <si>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</si>
  <si>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</si>
  <si>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</si>
  <si>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</si>
  <si>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</si>
  <si>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</si>
  <si>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</si>
  <si>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</si>
  <si>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</si>
  <si>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</si>
  <si>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</si>
  <si>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</si>
  <si>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</si>
  <si>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</si>
  <si>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</si>
  <si>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</si>
  <si>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</si>
  <si>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</si>
  <si>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</si>
  <si>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</si>
  <si>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</si>
  <si>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</si>
  <si>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</si>
  <si>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</si>
  <si>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</si>
  <si>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</si>
  <si>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</si>
  <si>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</si>
  <si>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</si>
  <si>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</si>
  <si>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</si>
  <si>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</si>
  <si>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</si>
  <si>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</si>
  <si>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</si>
  <si>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</si>
  <si>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</si>
  <si>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</si>
  <si>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</si>
  <si>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</si>
  <si>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</si>
  <si>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</si>
  <si>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</si>
  <si>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</si>
  <si>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</si>
  <si>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</si>
  <si>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</si>
  <si>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</si>
  <si>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</si>
  <si>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</si>
  <si>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</si>
  <si>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</si>
  <si>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</si>
  <si>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</si>
  <si>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</si>
  <si>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</si>
  <si>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</si>
  <si>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</si>
  <si>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</si>
  <si>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</si>
  <si>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</si>
  <si>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</si>
  <si>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</si>
  <si>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</si>
  <si>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</si>
  <si>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</si>
  <si>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</si>
  <si>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</si>
  <si>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</si>
  <si>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</si>
  <si>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</si>
  <si>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</si>
  <si>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</si>
  <si>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</si>
  <si>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</si>
  <si>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</si>
  <si>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</si>
  <si>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</si>
  <si>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</si>
  <si>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</si>
  <si>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</si>
  <si>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</si>
  <si>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</si>
  <si>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</si>
  <si>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</si>
  <si>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</si>
  <si>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</si>
  <si>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</si>
  <si>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</si>
  <si>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</si>
  <si>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</si>
  <si>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</si>
  <si>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</si>
  <si>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</si>
  <si>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</si>
  <si>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</si>
  <si>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</si>
  <si>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</si>
  <si>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</si>
  <si>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</si>
  <si>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</si>
  <si>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</si>
  <si>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</si>
  <si>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</si>
  <si>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</si>
  <si>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</si>
  <si>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</si>
  <si>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</si>
  <si>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</si>
  <si>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</si>
  <si>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</si>
  <si>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</si>
  <si>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</si>
  <si>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</si>
  <si>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</si>
  <si>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</si>
  <si>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</si>
  <si>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</si>
  <si>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</si>
  <si>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</si>
  <si>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</si>
  <si>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</si>
  <si>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</si>
  <si>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</si>
  <si>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</si>
  <si>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</si>
  <si>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</si>
  <si>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</si>
  <si>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</si>
  <si>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</si>
  <si>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</si>
  <si>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</si>
  <si>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</si>
  <si>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</si>
  <si>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</si>
  <si>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</si>
  <si>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</si>
  <si>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</si>
  <si>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</si>
  <si>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</si>
  <si>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</si>
  <si>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</si>
  <si>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</si>
  <si>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</si>
  <si>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</si>
  <si>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</si>
  <si>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</si>
  <si>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</si>
  <si>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</si>
  <si>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</si>
  <si>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</si>
  <si>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</si>
  <si>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</si>
  <si>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</si>
  <si>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</si>
  <si>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</si>
  <si>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</si>
  <si>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</si>
  <si>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</si>
  <si>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</si>
  <si>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</si>
  <si>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</si>
  <si>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</si>
  <si>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</si>
  <si>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</si>
  <si>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</si>
  <si>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</si>
  <si>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</si>
  <si>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</si>
  <si>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</si>
  <si>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</si>
  <si>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</si>
  <si>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</si>
  <si>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</si>
  <si>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</si>
  <si>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</si>
  <si>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</si>
  <si>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</si>
  <si>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</si>
  <si>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</si>
  <si>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</si>
  <si>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</si>
  <si>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</si>
  <si>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</si>
  <si>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</si>
  <si>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</si>
  <si>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</si>
  <si>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</si>
  <si>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</si>
  <si>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</si>
  <si>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</si>
  <si>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</si>
  <si>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</si>
  <si>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</si>
  <si>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</si>
  <si>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</si>
  <si>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</si>
  <si>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</si>
  <si>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</si>
  <si>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</si>
  <si>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</si>
  <si>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</si>
  <si>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</si>
  <si>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</si>
  <si>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</si>
  <si>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</si>
  <si>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</si>
  <si>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</si>
  <si>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</si>
  <si>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</si>
  <si>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</si>
  <si>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</si>
  <si>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</si>
  <si>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</si>
  <si>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</si>
  <si>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</si>
  <si>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</si>
  <si>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</si>
  <si>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</si>
  <si>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</si>
  <si>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</si>
  <si>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</si>
  <si>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</si>
  <si>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</si>
  <si>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</si>
  <si>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</si>
  <si>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</si>
  <si>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</si>
  <si>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</si>
  <si>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</si>
  <si>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</si>
  <si>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</si>
  <si>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</si>
  <si>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</si>
  <si>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</si>
  <si>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</si>
  <si>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</si>
  <si>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</si>
  <si>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</si>
  <si>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</si>
  <si>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</si>
  <si>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</si>
  <si>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</si>
  <si>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</si>
  <si>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</si>
  <si>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</si>
  <si>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</si>
  <si>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</si>
  <si>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</si>
  <si>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</si>
  <si>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</si>
  <si>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</si>
  <si>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</si>
  <si>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</si>
  <si>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</si>
  <si>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</si>
  <si>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</si>
  <si>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</si>
  <si>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</si>
  <si>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</si>
  <si>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</si>
  <si>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</si>
  <si>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</si>
  <si>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</si>
  <si>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</si>
  <si>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</si>
  <si>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</si>
  <si>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</si>
  <si>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</si>
  <si>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</si>
  <si>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</si>
  <si>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</si>
  <si>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</si>
  <si>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</si>
  <si>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</si>
  <si>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</si>
  <si>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</si>
  <si>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</si>
  <si>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</si>
  <si>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</si>
  <si>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</si>
  <si>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</si>
  <si>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</si>
  <si>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</si>
  <si>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</si>
  <si>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</si>
  <si>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</si>
  <si>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</si>
  <si>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</si>
  <si>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</si>
  <si>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</si>
  <si>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</si>
  <si>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</si>
  <si>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</si>
  <si>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</si>
  <si>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</si>
  <si>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</si>
  <si>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</si>
  <si>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</si>
  <si>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</si>
  <si>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</si>
  <si>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</si>
  <si>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</si>
  <si>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</si>
  <si>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</si>
  <si>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</si>
  <si>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</si>
  <si>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</si>
  <si>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</si>
  <si>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</si>
  <si>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</si>
  <si>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</si>
  <si>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</si>
  <si>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</si>
  <si>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</si>
  <si>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</si>
  <si>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</si>
  <si>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</si>
  <si>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</si>
  <si>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</si>
  <si>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</si>
  <si>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</si>
  <si>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</si>
  <si>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</si>
  <si>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</si>
  <si>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</si>
  <si>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</si>
  <si>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</si>
  <si>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</si>
  <si>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</si>
  <si>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</si>
  <si>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</si>
  <si>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</si>
  <si>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</si>
  <si>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</si>
  <si>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</si>
  <si>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</si>
  <si>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</si>
  <si>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</si>
  <si>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</si>
  <si>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</si>
  <si>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</si>
  <si>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</si>
  <si>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</si>
  <si>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</si>
  <si>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</si>
  <si>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</si>
  <si>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</si>
  <si>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</si>
  <si>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</si>
  <si>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</si>
  <si>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</si>
  <si>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</si>
  <si>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</si>
  <si>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</si>
  <si>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</si>
  <si>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</si>
  <si>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</si>
  <si>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</si>
  <si>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</si>
  <si>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</si>
  <si>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</si>
  <si>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</si>
  <si>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</si>
  <si>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</si>
  <si>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</si>
  <si>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</si>
  <si>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</si>
  <si>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</si>
  <si>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</si>
  <si>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</si>
  <si>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</si>
  <si>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</si>
  <si>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</si>
  <si>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</si>
  <si>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</si>
  <si>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</si>
  <si>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</si>
  <si>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</si>
  <si>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</si>
  <si>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</si>
  <si>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</si>
  <si>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</si>
  <si>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</si>
  <si>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</si>
  <si>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</si>
  <si>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</si>
  <si>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</si>
  <si>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</si>
  <si>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</si>
  <si>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</si>
  <si>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</si>
  <si>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</si>
  <si>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</si>
  <si>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</si>
  <si>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</si>
  <si>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</si>
  <si>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</si>
  <si>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</si>
  <si>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</si>
  <si>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</si>
  <si>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</si>
  <si>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</si>
  <si>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</si>
  <si>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</si>
  <si>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</si>
  <si>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</si>
  <si>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</si>
  <si>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</si>
  <si>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</si>
  <si>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</si>
  <si>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</si>
  <si>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</si>
  <si>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</si>
  <si>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</si>
  <si>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</si>
  <si>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</si>
  <si>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</si>
  <si>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</si>
  <si>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</si>
  <si>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</si>
  <si>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</si>
  <si>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</si>
  <si>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</si>
  <si>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</si>
  <si>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</si>
  <si>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</si>
  <si>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</si>
  <si>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</si>
  <si>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</si>
  <si>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</si>
  <si>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</si>
  <si>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</si>
  <si>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</si>
  <si>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</si>
  <si>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</si>
  <si>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</si>
  <si>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</si>
  <si>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</si>
  <si>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</si>
  <si>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</si>
  <si>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</si>
  <si>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</si>
  <si>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</si>
  <si>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</si>
  <si>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</si>
  <si>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</si>
  <si>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</si>
  <si>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</si>
  <si>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</si>
  <si>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</si>
  <si>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</si>
  <si>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</si>
  <si>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</si>
  <si>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</si>
  <si>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</si>
  <si>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</si>
  <si>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</si>
  <si>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</si>
  <si>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</si>
  <si>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</si>
  <si>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</si>
  <si>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</si>
  <si>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</si>
  <si>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</si>
  <si>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</si>
  <si>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</si>
  <si>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</si>
  <si>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</si>
  <si>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</si>
  <si>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</si>
  <si>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</si>
  <si>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</si>
  <si>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</si>
  <si>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</si>
  <si>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</si>
  <si>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</si>
  <si>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</si>
  <si>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</si>
  <si>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</si>
  <si>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</si>
  <si>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</si>
  <si>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</si>
  <si>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</si>
  <si>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</si>
  <si>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</si>
  <si>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</si>
  <si>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</si>
  <si>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</si>
  <si>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</si>
  <si>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</si>
  <si>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</si>
  <si>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</si>
  <si>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</si>
  <si>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</si>
  <si>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</si>
  <si>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</si>
  <si>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</si>
  <si>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</si>
  <si>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</si>
  <si>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</si>
  <si>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</si>
  <si>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</si>
  <si>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</si>
  <si>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</si>
  <si>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</si>
  <si>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</si>
  <si>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</si>
  <si>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</si>
  <si>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</si>
  <si>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</si>
  <si>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</si>
  <si>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</si>
  <si>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</si>
  <si>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</si>
  <si>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</si>
  <si>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</si>
  <si>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</si>
  <si>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</si>
  <si>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</si>
  <si>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</si>
  <si>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</si>
  <si>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</si>
  <si>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</si>
  <si>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</si>
  <si>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</si>
  <si>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</si>
  <si>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</si>
  <si>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</si>
  <si>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</si>
  <si>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</si>
  <si>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</si>
  <si>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</si>
  <si>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</si>
  <si>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</si>
  <si>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</si>
  <si>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</si>
  <si>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</si>
  <si>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</si>
  <si>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</si>
  <si>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</si>
  <si>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</si>
  <si>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</si>
  <si>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</si>
  <si>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</si>
  <si>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</si>
  <si>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</si>
  <si>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</si>
  <si>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</si>
  <si>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</si>
  <si>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</si>
  <si>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</si>
  <si>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</si>
  <si>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</si>
  <si>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</si>
  <si>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</si>
  <si>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</si>
  <si>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</si>
  <si>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</si>
  <si>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</si>
  <si>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</si>
  <si>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</si>
  <si>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</si>
  <si>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</si>
  <si>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</si>
  <si>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</si>
  <si>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</si>
  <si>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</si>
  <si>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</si>
  <si>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</si>
  <si>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</si>
  <si>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</si>
  <si>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</si>
  <si>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</si>
  <si>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</si>
  <si>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</si>
  <si>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</si>
  <si>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</si>
  <si>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</si>
  <si>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</si>
  <si>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</si>
  <si>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</si>
  <si>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</si>
  <si>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</si>
  <si>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</si>
  <si>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</si>
  <si>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</si>
  <si>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</si>
  <si>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</si>
  <si>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</si>
  <si>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</si>
  <si>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</si>
  <si>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</si>
  <si>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</si>
  <si>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</si>
  <si>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</si>
  <si>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</si>
  <si>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</si>
  <si>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</si>
  <si>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</si>
  <si>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</si>
  <si>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</si>
  <si>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</si>
  <si>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</si>
  <si>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</si>
  <si>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</si>
  <si>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</si>
  <si>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</si>
  <si>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</si>
  <si>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</si>
  <si>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</si>
  <si>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</si>
  <si>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</si>
  <si>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</si>
  <si>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</si>
  <si>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</si>
  <si>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</si>
  <si>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</si>
  <si>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</si>
  <si>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</si>
  <si>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</si>
  <si>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</si>
  <si>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</si>
  <si>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</si>
  <si>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</si>
  <si>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</si>
  <si>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</si>
  <si>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</si>
  <si>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</si>
  <si>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</si>
  <si>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</si>
  <si>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</si>
  <si>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</si>
  <si>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</si>
  <si>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</si>
  <si>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</si>
  <si>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</si>
  <si>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</si>
  <si>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</si>
  <si>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</si>
  <si>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</si>
  <si>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</si>
  <si>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</si>
  <si>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</si>
  <si>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</si>
  <si>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</si>
  <si>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</si>
  <si>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</si>
  <si>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</si>
  <si>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</si>
  <si>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</si>
  <si>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</si>
  <si>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</si>
  <si>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</si>
  <si>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</si>
  <si>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</si>
  <si>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</si>
  <si>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</si>
  <si>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</si>
  <si>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</si>
  <si>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</si>
  <si>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</si>
  <si>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</si>
  <si>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</si>
  <si>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</si>
  <si>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</si>
  <si>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</si>
  <si>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</si>
  <si>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</si>
  <si>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</si>
  <si>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</si>
  <si>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</si>
  <si>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</si>
  <si>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</si>
  <si>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</si>
  <si>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</si>
  <si>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</si>
  <si>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</si>
  <si>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</si>
  <si>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</si>
  <si>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</si>
  <si>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</si>
  <si>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</si>
  <si>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</si>
  <si>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</si>
  <si>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</si>
  <si>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</si>
  <si>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</si>
  <si>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</si>
  <si>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</si>
  <si>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</si>
  <si>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</si>
  <si>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</si>
  <si>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</si>
  <si>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</si>
  <si>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</si>
  <si>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</si>
  <si>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</si>
  <si>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</si>
  <si>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</si>
  <si>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</si>
  <si>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</si>
  <si>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</si>
  <si>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</si>
  <si>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</si>
  <si>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</si>
  <si>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</si>
  <si>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</si>
  <si>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</si>
  <si>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</si>
  <si>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</si>
  <si>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</si>
  <si>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</si>
  <si>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</si>
  <si>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</si>
  <si>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</si>
  <si>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</si>
  <si>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</si>
  <si>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</si>
  <si>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</si>
  <si>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</si>
  <si>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</si>
  <si>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</si>
  <si>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</si>
  <si>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</si>
  <si>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</si>
  <si>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</si>
  <si>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</si>
  <si>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</si>
  <si>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</si>
  <si>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</si>
  <si>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</si>
  <si>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</si>
  <si>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</si>
  <si>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</si>
  <si>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</si>
  <si>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</si>
  <si>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</si>
  <si>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</si>
  <si>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</si>
  <si>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</si>
  <si>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</si>
  <si>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</si>
  <si>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</si>
  <si>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</si>
  <si>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</si>
  <si>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</si>
  <si>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</si>
  <si>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</si>
  <si>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</si>
  <si>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</si>
  <si>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</si>
  <si>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</si>
  <si>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</si>
  <si>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</si>
  <si>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</si>
  <si>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</si>
  <si>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</si>
  <si>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</si>
  <si>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</si>
  <si>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</si>
  <si>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</si>
  <si>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</si>
  <si>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</si>
  <si>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</si>
  <si>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</si>
  <si>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</si>
  <si>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</si>
  <si>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</si>
  <si>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</si>
  <si>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</si>
  <si>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</si>
  <si>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</si>
  <si>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</si>
  <si>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</si>
  <si>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</si>
  <si>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</si>
  <si>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</si>
  <si>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</si>
  <si>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</si>
  <si>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</si>
  <si>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</si>
  <si>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</si>
  <si>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</si>
  <si>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</si>
  <si>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</si>
  <si>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</si>
  <si>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</si>
  <si>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</si>
  <si>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</si>
  <si>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</si>
  <si>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</si>
  <si>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</si>
  <si>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</si>
  <si>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</si>
  <si>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</si>
  <si>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</si>
  <si>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</si>
  <si>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</si>
  <si>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</si>
  <si>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</si>
  <si>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</si>
  <si>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</si>
  <si>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</si>
  <si>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</si>
  <si>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</si>
  <si>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</si>
  <si>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</si>
  <si>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</si>
  <si>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</si>
  <si>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</si>
  <si>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</si>
  <si>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</si>
  <si>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</si>
  <si>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</si>
  <si>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</si>
  <si>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</si>
  <si>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</si>
  <si>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</si>
  <si>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</si>
  <si>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</si>
  <si>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</si>
  <si>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</si>
  <si>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</si>
  <si>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</si>
  <si>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</si>
  <si>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</si>
  <si>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</si>
  <si>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</si>
  <si>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</si>
  <si>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</si>
  <si>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</si>
  <si>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</si>
  <si>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</si>
  <si>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</si>
  <si>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</si>
  <si>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</si>
  <si>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</si>
  <si>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</si>
  <si>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</si>
  <si>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</si>
  <si>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</si>
  <si>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</si>
  <si>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</si>
  <si>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</si>
  <si>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</si>
  <si>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</si>
  <si>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</si>
  <si>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</si>
  <si>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</si>
  <si>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</si>
  <si>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</si>
  <si>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</si>
  <si>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</si>
  <si>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</si>
  <si>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</si>
  <si>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</si>
  <si>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</si>
  <si>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</si>
  <si>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</si>
  <si>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</si>
  <si>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</si>
  <si>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</si>
  <si>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</si>
  <si>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</si>
  <si>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</si>
  <si>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</si>
  <si>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</si>
  <si>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</si>
  <si>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</si>
  <si>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</si>
  <si>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</si>
  <si>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</si>
  <si>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</si>
  <si>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</si>
  <si>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</si>
  <si>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</si>
  <si>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</si>
  <si>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</si>
  <si>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</si>
  <si>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</si>
  <si>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</si>
  <si>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</si>
  <si>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</si>
  <si>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</si>
  <si>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</si>
  <si>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</si>
  <si>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</si>
  <si>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</si>
  <si>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</si>
  <si>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</si>
  <si>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</si>
  <si>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</si>
  <si>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</si>
  <si>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</si>
  <si>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</si>
  <si>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</si>
  <si>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</si>
  <si>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</si>
  <si>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</si>
  <si>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</si>
  <si>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</si>
  <si>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</si>
  <si>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</si>
  <si>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</si>
  <si>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</si>
  <si>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</si>
  <si>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</si>
  <si>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</si>
  <si>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</si>
  <si>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</si>
  <si>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</si>
  <si>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</si>
  <si>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</si>
  <si>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</si>
  <si>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</si>
  <si>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</si>
  <si>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</si>
  <si>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</si>
  <si>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</si>
  <si>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</si>
  <si>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</si>
  <si>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</si>
  <si>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</si>
  <si>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</si>
  <si>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</si>
  <si>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</si>
  <si>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</si>
  <si>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</si>
  <si>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</si>
  <si>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</si>
  <si>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</si>
  <si>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</si>
  <si>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</si>
  <si>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</si>
  <si>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</si>
  <si>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</si>
  <si>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</si>
  <si>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</si>
  <si>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</si>
  <si>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</si>
  <si>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</si>
  <si>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</si>
  <si>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</si>
  <si>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</si>
  <si>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</si>
  <si>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</si>
  <si>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</si>
  <si>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</si>
  <si>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</si>
  <si>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</si>
  <si>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</si>
  <si>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</si>
  <si>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</si>
  <si>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</si>
  <si>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</si>
  <si>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</si>
  <si>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</si>
  <si>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</si>
  <si>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</si>
  <si>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</si>
  <si>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</si>
  <si>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</si>
  <si>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</si>
  <si>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</si>
  <si>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</si>
  <si>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</si>
  <si>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</si>
  <si>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</si>
  <si>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</si>
  <si>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</si>
  <si>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</si>
  <si>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</si>
  <si>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</si>
  <si>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</si>
  <si>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</si>
  <si>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</si>
  <si>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</si>
  <si>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</si>
  <si>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</si>
  <si>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</si>
  <si>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</si>
  <si>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</si>
  <si>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</si>
  <si>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</si>
  <si>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</si>
  <si>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</si>
  <si>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</si>
  <si>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</si>
  <si>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</si>
  <si>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</si>
  <si>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</si>
  <si>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</si>
  <si>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</si>
  <si>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</si>
  <si>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</si>
  <si>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</si>
  <si>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</si>
  <si>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</si>
  <si>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</si>
  <si>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</si>
  <si>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</si>
  <si>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</si>
  <si>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</si>
  <si>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</si>
  <si>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</si>
  <si>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</si>
  <si>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</si>
  <si>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</si>
  <si>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</si>
  <si>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</si>
  <si>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</si>
  <si>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</si>
  <si>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</si>
  <si>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</si>
  <si>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</si>
  <si>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</si>
  <si>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</si>
  <si>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</si>
  <si>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</si>
  <si>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</si>
  <si>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</si>
  <si>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</si>
  <si>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</si>
  <si>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</si>
  <si>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</si>
  <si>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</si>
  <si>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</si>
  <si>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</si>
  <si>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</si>
  <si>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</si>
  <si>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</si>
  <si>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</si>
  <si>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</si>
  <si>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</si>
  <si>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</si>
  <si>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</si>
  <si>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</si>
  <si>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</si>
  <si>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</si>
  <si>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</si>
  <si>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</si>
  <si>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</si>
  <si>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</si>
  <si>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</si>
  <si>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</si>
  <si>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</si>
  <si>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</si>
  <si>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</si>
  <si>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</si>
  <si>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</si>
  <si>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</si>
  <si>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</si>
  <si>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</si>
  <si>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</si>
  <si>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</si>
  <si>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</si>
  <si>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</si>
  <si>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</si>
  <si>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</si>
  <si>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</si>
  <si>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</si>
  <si>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</si>
  <si>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</si>
  <si>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</si>
  <si>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</si>
  <si>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</si>
  <si>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</si>
  <si>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</si>
  <si>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</si>
  <si>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</si>
  <si>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</si>
  <si>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</si>
  <si>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</si>
  <si>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</si>
  <si>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</si>
  <si>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</si>
  <si>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</si>
  <si>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</si>
  <si>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</si>
  <si>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</si>
  <si>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</si>
  <si>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</si>
  <si>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</si>
  <si>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</si>
  <si>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</si>
  <si>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</si>
  <si>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</si>
  <si>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</si>
  <si>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</si>
  <si>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</si>
  <si>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</si>
  <si>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</si>
  <si>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</si>
  <si>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</si>
  <si>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</si>
  <si>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</si>
  <si>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</si>
  <si>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</si>
  <si>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</si>
  <si>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</si>
  <si>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</si>
  <si>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</si>
  <si>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</si>
  <si>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</si>
  <si>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</si>
  <si>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</si>
  <si>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</si>
  <si>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</si>
  <si>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</si>
  <si>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</si>
  <si>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</si>
  <si>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</si>
  <si>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</si>
  <si>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</si>
  <si>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</si>
  <si>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</si>
  <si>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</si>
  <si>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</si>
  <si>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</si>
  <si>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</si>
  <si>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</si>
  <si>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</si>
  <si>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</si>
  <si>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</si>
  <si>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</si>
  <si>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</si>
  <si>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</si>
  <si>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</si>
  <si>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</si>
  <si>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</si>
  <si>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</si>
  <si>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</si>
  <si>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</si>
  <si>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</si>
  <si>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</si>
  <si>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</si>
  <si>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</si>
  <si>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</si>
  <si>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</si>
  <si>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</si>
  <si>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</si>
  <si>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</si>
  <si>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</si>
  <si>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</si>
  <si>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</si>
  <si>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</si>
  <si>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</si>
  <si>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</si>
  <si>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</si>
  <si>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</si>
  <si>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</si>
  <si>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</si>
  <si>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</si>
  <si>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</si>
  <si>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</si>
  <si>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</si>
  <si>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</si>
  <si>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</si>
  <si>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</si>
  <si>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</si>
  <si>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</si>
  <si>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</si>
  <si>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</si>
  <si>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</si>
  <si>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</si>
  <si>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</si>
  <si>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</si>
  <si>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</si>
  <si>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</si>
  <si>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</si>
  <si>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</si>
  <si>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</si>
  <si>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</si>
  <si>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</si>
  <si>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</si>
  <si>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</si>
  <si>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</si>
  <si>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</si>
  <si>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</si>
  <si>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</si>
  <si>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</si>
  <si>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</si>
  <si>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</si>
  <si>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</si>
  <si>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</si>
  <si>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</si>
  <si>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</si>
  <si>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</si>
  <si>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</si>
  <si>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</si>
  <si>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</si>
  <si>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</si>
  <si>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</si>
  <si>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</si>
  <si>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</si>
  <si>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</si>
  <si>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</si>
  <si>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</si>
  <si>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</si>
  <si>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</si>
  <si>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</si>
  <si>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</si>
  <si>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</si>
  <si>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</si>
  <si>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</si>
  <si>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</si>
  <si>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</si>
  <si>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</si>
  <si>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</si>
  <si>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</si>
  <si>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</si>
  <si>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</si>
  <si>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</si>
  <si>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</si>
  <si>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</si>
  <si>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</si>
  <si>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</si>
  <si>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</si>
  <si>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</si>
  <si>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</si>
  <si>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</si>
  <si>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</si>
  <si>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</si>
  <si>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</si>
  <si>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</si>
  <si>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</si>
  <si>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</si>
  <si>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</si>
  <si>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</si>
  <si>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</si>
  <si>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</si>
  <si>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</si>
  <si>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</si>
  <si>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</si>
  <si>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</si>
  <si>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</si>
  <si>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</si>
  <si>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</si>
  <si>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</si>
  <si>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</si>
  <si>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</si>
  <si>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</si>
  <si>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</si>
  <si>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</si>
  <si>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</si>
  <si>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</si>
  <si>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</si>
  <si>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</si>
  <si>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</si>
  <si>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</si>
  <si>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</si>
  <si>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</si>
  <si>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</si>
  <si>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</si>
  <si>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</si>
  <si>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</si>
  <si>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</si>
  <si>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</si>
  <si>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</si>
  <si>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</si>
  <si>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</si>
  <si>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</si>
  <si>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</si>
  <si>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</si>
  <si>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</si>
  <si>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</si>
  <si>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</si>
  <si>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</si>
  <si>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</si>
  <si>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</si>
  <si>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</si>
  <si>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</si>
  <si>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</si>
  <si>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</si>
  <si>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</si>
  <si>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</si>
  <si>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</si>
  <si>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</si>
  <si>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</si>
  <si>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</si>
  <si>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</si>
  <si>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</si>
  <si>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</si>
  <si>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</si>
  <si>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</si>
  <si>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</si>
  <si>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</si>
  <si>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</si>
  <si>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</si>
  <si>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</si>
  <si>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</si>
  <si>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</si>
  <si>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</si>
  <si>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</si>
  <si>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</si>
  <si>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</si>
  <si>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</si>
  <si>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</si>
  <si>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</si>
  <si>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</si>
  <si>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</si>
  <si>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</si>
  <si>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</si>
  <si>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</si>
  <si>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</si>
  <si>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</si>
  <si>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</si>
  <si>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</si>
  <si>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</si>
  <si>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</si>
  <si>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</si>
  <si>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</si>
  <si>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</si>
  <si>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</si>
  <si>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</si>
  <si>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</si>
  <si>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</si>
  <si>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</si>
  <si>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</si>
  <si>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</si>
  <si>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</si>
  <si>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</si>
  <si>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</si>
  <si>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</si>
  <si>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</si>
  <si>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</si>
  <si>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</si>
  <si>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</si>
  <si>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</si>
  <si>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</si>
  <si>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</si>
  <si>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</si>
  <si>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</si>
  <si>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</si>
  <si>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</si>
  <si>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</si>
  <si>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</si>
  <si>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</si>
  <si>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</si>
  <si>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</si>
  <si>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</si>
  <si>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</si>
  <si>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</si>
  <si>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</si>
  <si>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</si>
  <si>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</si>
  <si>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</si>
  <si>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</si>
  <si>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</si>
  <si>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</si>
  <si>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</si>
  <si>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</si>
  <si>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</si>
  <si>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</si>
  <si>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</si>
  <si>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</si>
  <si>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</si>
  <si>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</si>
  <si>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</si>
  <si>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</si>
  <si>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</si>
  <si>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</si>
  <si>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</si>
  <si>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</si>
  <si>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</si>
  <si>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</si>
  <si>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</si>
  <si>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</si>
  <si>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</si>
  <si>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</si>
  <si>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</si>
  <si>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</si>
  <si>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</si>
  <si>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</si>
  <si>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</si>
  <si>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</si>
  <si>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</si>
  <si>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</si>
  <si>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</si>
  <si>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</si>
  <si>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</si>
  <si>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</si>
  <si>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</si>
  <si>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</si>
  <si>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</si>
  <si>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</si>
  <si>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</si>
  <si>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</si>
  <si>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</si>
  <si>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</si>
  <si>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</si>
  <si>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</si>
  <si>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</si>
  <si>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</si>
  <si>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</si>
  <si>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</si>
  <si>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</si>
  <si>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</si>
  <si>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</si>
  <si>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</si>
  <si>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</si>
  <si>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</si>
  <si>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</si>
  <si>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</si>
  <si>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</si>
  <si>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</si>
  <si>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</si>
  <si>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</si>
  <si>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</si>
  <si>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</si>
  <si>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</si>
  <si>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</si>
  <si>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</si>
  <si>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</si>
  <si>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</si>
  <si>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</si>
  <si>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</si>
  <si>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</si>
  <si>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</si>
  <si>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</si>
  <si>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</si>
  <si>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</si>
  <si>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</si>
  <si>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</si>
  <si>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</si>
  <si>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</si>
  <si>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</si>
  <si>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</si>
  <si>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</si>
  <si>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</si>
  <si>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</si>
  <si>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</si>
  <si>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</si>
  <si>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</si>
  <si>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</si>
  <si>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</si>
  <si>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</si>
  <si>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</si>
  <si>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</si>
  <si>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</si>
  <si>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</si>
  <si>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</si>
  <si>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</si>
  <si>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</si>
  <si>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</si>
  <si>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</si>
  <si>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</si>
  <si>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</si>
  <si>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</si>
  <si>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</si>
  <si>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</si>
  <si>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</si>
  <si>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</si>
  <si>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</si>
  <si>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</si>
  <si>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</si>
  <si>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</si>
  <si>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</si>
  <si>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</si>
  <si>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</si>
  <si>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</si>
  <si>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</si>
  <si>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</si>
  <si>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</si>
  <si>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</si>
  <si>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</si>
  <si>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</si>
  <si>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</si>
  <si>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</si>
  <si>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</si>
  <si>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</si>
  <si>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</si>
  <si>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</si>
  <si>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</si>
  <si>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</si>
  <si>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</si>
  <si>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</si>
  <si>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</si>
  <si>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</si>
  <si>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</si>
  <si>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</si>
  <si>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</si>
  <si>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</si>
  <si>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</si>
  <si>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</si>
  <si>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</si>
  <si>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</si>
  <si>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</si>
  <si>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</si>
  <si>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</si>
  <si>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</si>
  <si>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</si>
  <si>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</si>
  <si>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</si>
  <si>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</si>
  <si>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</si>
  <si>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</si>
  <si>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</si>
  <si>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</si>
  <si>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</si>
  <si>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</si>
  <si>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</si>
  <si>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</si>
  <si>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</si>
  <si>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</si>
  <si>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</si>
  <si>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</si>
  <si>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</si>
  <si>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</si>
  <si>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</si>
  <si>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</si>
  <si>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</si>
  <si>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</si>
  <si>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</si>
  <si>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</si>
  <si>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</si>
  <si>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</si>
  <si>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</si>
  <si>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</si>
  <si>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</si>
  <si>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</si>
  <si>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</si>
  <si>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</si>
  <si>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</si>
  <si>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</si>
  <si>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</si>
  <si>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</si>
  <si>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</si>
  <si>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</si>
  <si>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</si>
  <si>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</si>
  <si>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</si>
  <si>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</si>
  <si>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</si>
  <si>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</si>
  <si>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</si>
  <si>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</si>
  <si>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</si>
  <si>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</si>
  <si>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</si>
  <si>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</si>
  <si>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</si>
  <si>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</si>
  <si>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</si>
  <si>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</si>
  <si>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</si>
  <si>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</si>
  <si>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</si>
  <si>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</si>
  <si>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</si>
  <si>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</si>
  <si>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</si>
  <si>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</si>
  <si>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</si>
  <si>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</si>
  <si>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</si>
  <si>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</si>
  <si>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</si>
  <si>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</si>
  <si>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</si>
  <si>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</si>
  <si>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</si>
  <si>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</si>
  <si>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</si>
  <si>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</si>
  <si>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</si>
  <si>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</si>
  <si>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</si>
  <si>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</si>
  <si>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</si>
  <si>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</si>
  <si>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</si>
  <si>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</si>
  <si>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</si>
  <si>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</si>
  <si>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</si>
  <si>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</si>
  <si>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</si>
  <si>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</si>
  <si>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</si>
  <si>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</si>
  <si>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</si>
  <si>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</si>
  <si>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</si>
  <si>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</si>
  <si>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</si>
  <si>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</si>
  <si>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</si>
  <si>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</si>
  <si>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</si>
  <si>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</si>
  <si>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</si>
  <si>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</si>
  <si>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</si>
  <si>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</si>
  <si>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</si>
  <si>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</si>
  <si>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</si>
  <si>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</si>
  <si>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</si>
  <si>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</si>
  <si>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</si>
  <si>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</si>
  <si>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</si>
  <si>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</si>
  <si>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</si>
  <si>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</si>
  <si>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</si>
  <si>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</si>
  <si>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</si>
  <si>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</si>
  <si>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</si>
  <si>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</si>
  <si>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</si>
  <si>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</si>
  <si>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</si>
  <si>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</si>
  <si>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</si>
  <si>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</si>
  <si>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</si>
  <si>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</si>
  <si>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</si>
  <si>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</si>
  <si>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</si>
  <si>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</si>
  <si>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</si>
  <si>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</si>
  <si>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</si>
  <si>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</si>
  <si>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</si>
  <si>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</si>
  <si>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</si>
  <si>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</si>
  <si>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</si>
  <si>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</si>
  <si>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</si>
  <si>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</si>
  <si>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</si>
  <si>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</si>
  <si>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</si>
  <si>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</si>
  <si>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</si>
  <si>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</si>
  <si>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</si>
  <si>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</si>
  <si>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</si>
  <si>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</si>
  <si>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</si>
  <si>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</si>
  <si>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</si>
  <si>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</si>
  <si>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</si>
  <si>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</si>
  <si>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</si>
  <si>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</si>
  <si>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</si>
  <si>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</si>
  <si>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</si>
  <si>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</si>
  <si>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</si>
  <si>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</si>
  <si>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</si>
  <si>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</si>
  <si>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</si>
  <si>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</si>
  <si>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</si>
  <si>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</si>
  <si>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</si>
  <si>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</si>
  <si>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</si>
  <si>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</si>
  <si>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</si>
  <si>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</si>
  <si>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</si>
  <si>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</si>
  <si>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</si>
  <si>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</si>
  <si>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</si>
  <si>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</si>
  <si>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</si>
  <si>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</si>
  <si>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</si>
  <si>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</si>
  <si>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</si>
  <si>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</si>
  <si>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</si>
  <si>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</si>
  <si>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</si>
  <si>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</si>
  <si>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</si>
  <si>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</si>
  <si>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</si>
  <si>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</si>
  <si>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</si>
  <si>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</si>
  <si>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</si>
  <si>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</si>
  <si>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</si>
  <si>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</si>
  <si>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</si>
  <si>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</si>
  <si>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</si>
  <si>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</si>
  <si>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</si>
  <si>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</si>
  <si>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</si>
  <si>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</si>
  <si>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</si>
  <si>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</si>
  <si>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</si>
  <si>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</si>
  <si>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</si>
  <si>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</si>
  <si>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</si>
  <si>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</si>
  <si>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</si>
  <si>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</si>
  <si>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</si>
  <si>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</si>
  <si>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</si>
  <si>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</si>
  <si>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</si>
  <si>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</si>
  <si>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</si>
  <si>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</si>
  <si>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</si>
  <si>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</si>
  <si>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</si>
  <si>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</si>
  <si>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</si>
  <si>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</si>
  <si>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</si>
  <si>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</si>
  <si>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</si>
  <si>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</si>
  <si>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</si>
  <si>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</si>
  <si>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</si>
  <si>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</si>
  <si>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</si>
  <si>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</si>
  <si>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</si>
  <si>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</si>
  <si>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</si>
  <si>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</si>
  <si>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</si>
  <si>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</si>
  <si>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</si>
  <si>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</si>
  <si>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</si>
  <si>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</si>
  <si>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</si>
  <si>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</si>
  <si>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</si>
  <si>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</si>
  <si>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</si>
  <si>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</si>
  <si>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</si>
  <si>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</si>
  <si>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</si>
  <si>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</si>
  <si>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</si>
  <si>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</si>
  <si>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</si>
  <si>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</si>
  <si>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</si>
  <si>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</si>
  <si>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</si>
  <si>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</si>
  <si>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</si>
  <si>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</si>
  <si>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</si>
  <si>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</si>
  <si>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</si>
  <si>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</si>
  <si>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</si>
  <si>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</si>
  <si>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</si>
  <si>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</si>
  <si>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</si>
  <si>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</si>
  <si>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</si>
  <si>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</si>
  <si>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</si>
  <si>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</si>
  <si>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</si>
  <si>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</si>
  <si>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</si>
  <si>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</si>
  <si>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</si>
  <si>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</si>
  <si>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</si>
  <si>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</si>
  <si>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</si>
  <si>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</si>
  <si>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</si>
  <si>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</si>
  <si>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</si>
  <si>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</si>
  <si>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</si>
  <si>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</si>
  <si>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</si>
  <si>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</si>
  <si>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</si>
  <si>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</si>
  <si>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</si>
  <si>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</si>
  <si>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</si>
  <si>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</si>
  <si>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</si>
  <si>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</si>
  <si>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</si>
  <si>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</si>
  <si>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</si>
  <si>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</si>
  <si>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</si>
  <si>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</si>
  <si>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</si>
  <si>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</si>
  <si>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</si>
  <si>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</si>
  <si>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</si>
  <si>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</si>
  <si>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</si>
  <si>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</si>
  <si>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</si>
  <si>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</si>
  <si>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</si>
  <si>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</si>
  <si>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</si>
  <si>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</si>
  <si>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</si>
  <si>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</si>
  <si>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</si>
  <si>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</si>
  <si>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</si>
  <si>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</si>
  <si>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</si>
  <si>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</si>
  <si>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</si>
  <si>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</si>
  <si>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</si>
  <si>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</si>
  <si>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</si>
  <si>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</si>
  <si>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</si>
  <si>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</si>
  <si>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</si>
  <si>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</si>
  <si>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</si>
  <si>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</si>
  <si>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</si>
  <si>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</si>
  <si>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</si>
  <si>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</si>
  <si>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</si>
  <si>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</si>
  <si>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</si>
  <si>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</si>
  <si>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</si>
  <si>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</si>
  <si>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</si>
  <si>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</si>
  <si>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</si>
  <si>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</si>
  <si>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</si>
  <si>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</si>
  <si>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</si>
  <si>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</si>
  <si>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</si>
  <si>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</si>
  <si>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</si>
  <si>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</si>
  <si>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</si>
  <si>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</si>
  <si>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</si>
  <si>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</si>
  <si>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</si>
  <si>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</si>
  <si>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</si>
  <si>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</si>
  <si>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</si>
  <si>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</si>
  <si>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</si>
  <si>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</si>
  <si>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</si>
  <si>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</si>
  <si>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</si>
  <si>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</si>
  <si>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</si>
  <si>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</si>
  <si>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</si>
  <si>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</si>
  <si>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</si>
  <si>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</si>
  <si>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</si>
  <si>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</si>
  <si>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</si>
  <si>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</si>
  <si>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</si>
  <si>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</si>
  <si>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</si>
  <si>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</si>
  <si>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</si>
  <si>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</si>
  <si>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</si>
  <si>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</si>
  <si>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</si>
  <si>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</si>
  <si>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</si>
  <si>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</si>
  <si>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</si>
  <si>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</si>
  <si>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</si>
  <si>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</si>
  <si>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</si>
  <si>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</si>
  <si>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</si>
  <si>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</si>
  <si>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</si>
  <si>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</si>
  <si>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</si>
  <si>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</si>
  <si>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</si>
  <si>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</si>
  <si>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</si>
  <si>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</si>
  <si>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</si>
  <si>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</si>
  <si>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</si>
  <si>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</si>
  <si>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</si>
  <si>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</si>
  <si>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</si>
  <si>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</si>
  <si>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</si>
  <si>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</si>
  <si>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</si>
  <si>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</si>
  <si>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</si>
  <si>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</si>
  <si>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</si>
  <si>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</si>
  <si>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</si>
  <si>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</si>
  <si>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</si>
  <si>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</si>
  <si>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</si>
  <si>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</si>
  <si>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</si>
  <si>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</si>
  <si>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</si>
  <si>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</si>
  <si>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</si>
  <si>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</si>
  <si>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</si>
  <si>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</si>
  <si>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</si>
  <si>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</si>
  <si>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</si>
  <si>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</si>
  <si>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</si>
  <si>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</si>
  <si>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</si>
  <si>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</si>
  <si>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</si>
  <si>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</si>
  <si>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</si>
  <si>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</si>
  <si>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</si>
  <si>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</si>
  <si>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</si>
  <si>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</si>
  <si>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</si>
  <si>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</si>
  <si>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</si>
  <si>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</si>
  <si>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</si>
  <si>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</si>
  <si>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</si>
  <si>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</si>
  <si>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</si>
  <si>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</si>
  <si>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</si>
  <si>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</si>
  <si>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</si>
  <si>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</si>
  <si>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</si>
  <si>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</si>
  <si>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</si>
  <si>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</si>
  <si>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</si>
  <si>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</si>
  <si>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</si>
  <si>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</si>
  <si>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</si>
  <si>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</si>
  <si>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</si>
  <si>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</si>
  <si>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</si>
  <si>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</si>
  <si>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</si>
  <si>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</si>
  <si>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</si>
  <si>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</si>
  <si>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</si>
  <si>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</si>
  <si>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</si>
  <si>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</si>
  <si>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</si>
  <si>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</si>
  <si>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</si>
  <si>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</si>
  <si>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</si>
  <si>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</si>
  <si>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</si>
  <si>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</si>
  <si>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</si>
  <si>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</si>
  <si>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</si>
  <si>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</si>
  <si>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</si>
  <si>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</si>
  <si>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</si>
  <si>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</si>
  <si>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</si>
  <si>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</si>
  <si>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</si>
  <si>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</si>
  <si>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</si>
  <si>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</si>
  <si>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</si>
  <si>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</si>
  <si>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</si>
  <si>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</si>
  <si>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</si>
  <si>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</si>
  <si>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</si>
  <si>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</si>
  <si>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</si>
  <si>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</si>
  <si>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</si>
  <si>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</si>
  <si>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</si>
  <si>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</si>
  <si>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</si>
  <si>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</si>
  <si>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</si>
  <si>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</si>
  <si>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</si>
  <si>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</si>
  <si>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</si>
  <si>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</si>
  <si>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</si>
  <si>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</si>
  <si>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</si>
  <si>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</si>
  <si>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</si>
  <si>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</si>
  <si>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</si>
  <si>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</si>
  <si>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</si>
  <si>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</si>
  <si>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</si>
  <si>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</si>
  <si>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</si>
  <si>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</si>
  <si>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</si>
  <si>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</si>
  <si>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</si>
  <si>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</si>
  <si>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</si>
  <si>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</si>
  <si>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</si>
  <si>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</si>
  <si>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</si>
  <si>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</si>
  <si>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</si>
  <si>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</si>
  <si>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</si>
  <si>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</si>
  <si>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</si>
  <si>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</si>
  <si>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</si>
  <si>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</si>
  <si>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</si>
  <si>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</si>
  <si>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</si>
  <si>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</si>
  <si>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</si>
  <si>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</si>
  <si>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</si>
  <si>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</si>
  <si>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</si>
  <si>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</si>
  <si>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</si>
  <si>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</si>
  <si>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</si>
  <si>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</si>
  <si>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</si>
  <si>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</si>
  <si>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</si>
  <si>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</si>
  <si>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</si>
  <si>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</si>
  <si>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</si>
  <si>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</si>
  <si>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</si>
  <si>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</si>
  <si>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</si>
  <si>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</si>
  <si>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</si>
  <si>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</si>
  <si>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</si>
  <si>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</si>
  <si>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</si>
  <si>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</si>
  <si>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</si>
  <si>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</si>
  <si>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</si>
  <si>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</si>
  <si>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</si>
  <si>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</si>
  <si>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</si>
  <si>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</si>
  <si>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</si>
  <si>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</si>
  <si>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</si>
  <si>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</si>
  <si>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</si>
  <si>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</si>
  <si>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</si>
  <si>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</si>
  <si>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</si>
  <si>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</si>
  <si>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</si>
  <si>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</si>
  <si>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</si>
  <si>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</si>
  <si>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</si>
  <si>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</si>
  <si>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</si>
  <si>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</si>
  <si>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</si>
  <si>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</si>
  <si>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</si>
  <si>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</si>
  <si>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</si>
  <si>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</si>
  <si>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</si>
  <si>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</si>
  <si>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</si>
  <si>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</si>
  <si>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</si>
  <si>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</si>
  <si>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</si>
  <si>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</si>
  <si>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</si>
  <si>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</si>
  <si>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</si>
  <si>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</si>
  <si>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</si>
  <si>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</si>
  <si>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</si>
  <si>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</si>
  <si>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</si>
  <si>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</si>
  <si>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</si>
  <si>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</si>
  <si>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</si>
  <si>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</si>
  <si>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</si>
  <si>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</si>
  <si>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</si>
  <si>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</si>
  <si>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</si>
  <si>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</si>
  <si>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</si>
  <si>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</si>
  <si>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</si>
  <si>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</si>
  <si>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</si>
  <si>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</si>
  <si>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</si>
  <si>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</si>
  <si>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</si>
  <si>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</si>
  <si>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</si>
  <si>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</si>
  <si>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</si>
  <si>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</si>
  <si>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</si>
  <si>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</si>
  <si>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</si>
  <si>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</si>
  <si>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</si>
  <si>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</si>
  <si>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</si>
  <si>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</si>
  <si>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</si>
  <si>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</si>
  <si>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</si>
  <si>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</si>
  <si>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</si>
  <si>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</si>
  <si>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</si>
  <si>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</si>
  <si>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</si>
  <si>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</si>
  <si>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</si>
  <si>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</si>
  <si>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</si>
  <si>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</si>
  <si>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</si>
  <si>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</si>
  <si>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</si>
  <si>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</si>
  <si>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</si>
  <si>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</si>
  <si>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</si>
  <si>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</si>
  <si>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</si>
  <si>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</si>
  <si>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</si>
  <si>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</si>
  <si>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</si>
  <si>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</si>
  <si>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</si>
  <si>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</si>
  <si>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</si>
  <si>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</si>
  <si>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</si>
  <si>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</si>
  <si>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</si>
  <si>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</si>
  <si>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</si>
  <si>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</si>
  <si>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</si>
  <si>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</si>
  <si>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</si>
  <si>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</si>
  <si>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</si>
  <si>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</si>
  <si>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</si>
  <si>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</si>
  <si>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</si>
  <si>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</si>
  <si>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</si>
  <si>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</si>
  <si>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</si>
  <si>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</si>
  <si>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</si>
  <si>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</si>
  <si>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</si>
  <si>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</si>
  <si>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</si>
  <si>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</si>
  <si>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</si>
  <si>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</si>
  <si>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</si>
  <si>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</si>
  <si>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</si>
  <si>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</si>
  <si>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</si>
  <si>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</si>
  <si>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</si>
  <si>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</si>
  <si>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</si>
  <si>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</si>
  <si>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</si>
  <si>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</si>
  <si>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</si>
  <si>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</si>
  <si>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</si>
  <si>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</si>
  <si>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</si>
  <si>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</si>
  <si>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</si>
  <si>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</si>
  <si>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</si>
  <si>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</si>
  <si>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</si>
  <si>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</si>
  <si>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</si>
  <si>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</si>
  <si>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</si>
  <si>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</si>
  <si>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</si>
  <si>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</si>
  <si>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</si>
  <si>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</si>
  <si>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</si>
  <si>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</si>
  <si>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</si>
  <si>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</si>
  <si>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</si>
  <si>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</si>
  <si>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need 70 mins</t>
  </si>
  <si>
    <t>PCM-20251126-00001559</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</si>
  <si>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</si>
  <si>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</si>
  <si>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</si>
  <si>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</si>
  <si>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</si>
  <si>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</si>
  <si>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</si>
  <si>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</si>
  <si>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</si>
  <si>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</si>
  <si>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</si>
  <si>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</si>
  <si>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</si>
  <si>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</si>
  <si>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</si>
  <si>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</si>
  <si>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</si>
  <si>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</si>
  <si>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</si>
  <si>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</si>
  <si>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</si>
  <si>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</si>
  <si>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</si>
  <si>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</si>
  <si>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</si>
  <si>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</si>
  <si>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</si>
  <si>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</si>
  <si>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</si>
  <si>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</si>
  <si>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</si>
  <si>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</si>
  <si>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</si>
  <si>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</si>
  <si>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</si>
  <si>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</si>
  <si>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</si>
  <si>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</si>
  <si>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</si>
  <si>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</si>
  <si>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</si>
  <si>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</si>
  <si>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</si>
  <si>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</si>
  <si>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</si>
  <si>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</si>
  <si>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</si>
  <si>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</si>
  <si>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</si>
  <si>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</si>
  <si>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</si>
  <si>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</si>
  <si>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</si>
  <si>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</si>
  <si>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</si>
  <si>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</si>
  <si>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</si>
  <si>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</si>
  <si>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</si>
  <si>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</si>
  <si>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</si>
  <si>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</si>
  <si>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</si>
  <si>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</si>
  <si>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</si>
  <si>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</si>
  <si>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</si>
  <si>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</si>
  <si>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</si>
  <si>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</si>
  <si>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</si>
  <si>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</si>
  <si>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</si>
  <si>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</si>
  <si>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</si>
  <si>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</si>
  <si>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</si>
  <si>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</si>
  <si>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</si>
  <si>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</si>
  <si>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</si>
  <si>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</si>
  <si>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</si>
  <si>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</si>
  <si>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</si>
  <si>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</si>
  <si>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PCM-20251126-00001925</t>
  </si>
  <si>
    <t>20 Min</t>
  </si>
  <si>
    <t>PCM-20251126-00001929</t>
  </si>
  <si>
    <t>10 Min</t>
  </si>
  <si>
    <t>sir0050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</si>
  <si>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</si>
  <si>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</si>
  <si>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</si>
  <si>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</si>
  <si>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</si>
  <si>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</si>
  <si>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</si>
  <si>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</si>
  <si>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TT-20251126-01487 - no new PCM</t>
  </si>
  <si>
    <t>EM Team on the way ETA: 90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</si>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</sst>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324.88306435185223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0.14329583333164919</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0.10331898148433538</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5">
        <v>45987.744953703703</v>
      </c>
      <c r="G5" s="134">
        <f ca="1">IFERROR(NOW()-F5,"-")</f>
        <v>8.6536574075580575E-2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45987.831490277778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45987.831490277778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45987.831490277778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45987.831490277778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45987.831490277778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45987.831490277778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45987.831490277778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45987.831490277778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45987.831490277778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45987.831490277778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45987.831490277778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45987.831490277778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45987.831490277778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45987.831490277778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45987.831490277778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45987.831490277778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45987.831490277778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45987.831490277778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45987.831490277778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45987.831490277778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45987.831490277778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45987.831490277778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45987.831490277778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45987.831490277778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45987.831490277778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45987.831490277778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45987.831490277778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45987.831490277778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45987.831490277778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45987.831490277778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45987.831490277778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45987.831490277778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45987.831490277778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45987.831490277778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45987.831490277778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45987.831490277778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45987.831490277778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45987.831490277778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45987.831490277778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45987.831490277778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45987.831490277778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45987.831490277778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45987.831490277778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45987.831490277778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45987.831490277778</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009CCA76-47E5-406D-90FB-F76E1C8ED62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162.83165231481689</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3.4440712962968973</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45987.831490277778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45987.831490277778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45987.831490277778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45987.831490277778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45987.831490277778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45987.831490277778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45987.831490277778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45987.831490277778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45987.831490277778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45987.831490277778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45987.831490277778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45987.831490277778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45987.831490277778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45987.831490277778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45987.831490277778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45987.831490277778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45987.831490277778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45987.831490277778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45987.831490277778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45987.831490277778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45987.831490277778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45987.831490277778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45987.831490277778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45987.831490277778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45987.831490277778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45987.831490277778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45987.831490277778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45987.831490277778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45987.831490277778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45987.831490277778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45987.831490277778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45987.831490277778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45987.831490277778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45987.831490277778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45987.831490277778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45987.831490277778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45987.831490277778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45987.831490277778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45987.831490277778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45987.831490277778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45987.831490277778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45987.831490277778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45987.831490277778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45987.831490277778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45987.831490277778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45987.831490277778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45987.831490277778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45987.831490277778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45987.831490277778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45987.831490277778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45987.831490277778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45987.831490277778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45987.831490277778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45987.831490277778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45987.831490277778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45987.831490277778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45987.831490277778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45987.831490277778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45987.831490277778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45987.831490277778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45987.831490277778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45987.831490277778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45987.831490277778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45987.831490277778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45987.831490277778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45987.831490277778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45987.831490277778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45987.831490277778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45987.831490277778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45987.831490277778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45987.831490277778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45987.831490277778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45987.831490277778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45987.831490277778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45987.831490277778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45987.831490277778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45987.831490277778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45987.831490277778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45987.831490277778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45987.831490277778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45987.831490277778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45987.831490277778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45987.831490277778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45987.831490277778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45987.831490277778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45987.831490277778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45987.831490277778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45987.831490277778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45987.831490277778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45987.831490277778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45987.831490277778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45987.831490277778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45987.831490277778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45987.831490277778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45987.831490277778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45987.831490277778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45987.831490277778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45987.831490277778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45987.831490277778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45987.831490277778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45987.831490277778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45987.831490277778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45987.831490277778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45987.831490277778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45987.831490277778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45987.831490277778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45987.831490277778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45987.831490277778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45987.831490277778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45987.831490277778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45987.831490277778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45987.831490277778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45987.831490277778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45987.831490277778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45987.831490277778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45987.831490277778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45987.831490277778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45987.831490277778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45987.831490277778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45987.831490277778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45987.831490277778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45987.831490277778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45987.831490277778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45987.831490277778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45987.831490277778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45987.831490277778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45987.831490277778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45987.831490277778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45987.831490277778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45987.831490277778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45987.831490277778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45987.831490277778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45987.831490277778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45987.831490277778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45987.831490277778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45987.831490277778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45987.831490277778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45987.831490277778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45987.831490277778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45987.831490277778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45987.831490277778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45987.831490277778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45987.831490277778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45987.831490277778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45987.831490277778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45987.831490277778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45987.831490277778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45987.831490277778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45987.831490277778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45987.831490277778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45987.831490277778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45987.831490277778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45987.831490277778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45987.831490277778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45987.831490277778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45987.831490277778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45987.831490277778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45987.831490277778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45987.831490277778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45987.831490277778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45987.831490277778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45987.831490277778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45987.831490277778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45987.831490277778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45987.831490277778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45987.831490277778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45987.831490277778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45987.831490277778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45987.831490277778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45987.831490277778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45987.831490277778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45987.831490277778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45987.831490277778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45987.831490277778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45987.831490277778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45987.831490277778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45987.831490277778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45987.831490277778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45987.831490277778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45987.831490277778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45987.831490277778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45987.831490277778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45987.831490277778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45987.831490277778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45987.831490277778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45987.831490277778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45987.831490277778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45987.831490277778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45987.831490277778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45987.831490277778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45987.831490277778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45987.831490277778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45987.831490277778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45987.831490277778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45987.831490277778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45987.831490277778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45987.831490277778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45987.831490277778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45987.831490277778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45987.831490277778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45987.831490277778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45987.831490277778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45987.831490277778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45987.831490277778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45987.831490277778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45987.831490277778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45987.831490277778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45987.831490277778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45987.831490277778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45987.831490277778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45987.831490277778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45987.831490277778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45987.831490277778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45987.831490277778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45987.831490277778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45987.831490277778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45987.831490277778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45987.831490277778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45987.831490277778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45987.831490277778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45987.831490277778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45987.831490277778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45987.831490277778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45987.831490277778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45987.831490277778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45987.831490277778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45987.831490277778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45987.831490277778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45987.831490277778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45987.831490277778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45987.831490277778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45987.831490277778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45987.831490277778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45987.831490277778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45987.831490277778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45987.831490277778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45987.831490277778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45987.831490277778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45987.831490277778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45987.831490277778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45987.831490277778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45987.831490277778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45987.831490277778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45987.831490277778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45987.831490277778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45987.831490277778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45987.831490277778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45987.831490277778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45987.831490277778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45987.831490277778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45987.831490277778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45987.831490277778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45987.831490277778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45987.831490277778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45987.831490277778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45987.831490277778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45987.831490277778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45987.831490277778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45987.831490277778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45987.831490277778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45987.831490277778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45987.831490277778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45987.831490277778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45987.831490277778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45987.831490277778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45987.831490277778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45987.831490277778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45987.831490277778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45987.831490277778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45987.831490277778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45987.831490277778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45987.831490277778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45987.831490277778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45987.831490277778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45987.831490277778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45987.831490277778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45987.831490277778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45987.831490277778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45987.831490277778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45987.831490277778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45987.831490277778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45987.831490277778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45987.831490277778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45987.831490277778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45987.831490277778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45987.831490277778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45987.831490277778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45987.831490277778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45987.831490277778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45987.831490277778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45987.831490277778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45987.831490277778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45987.831490277778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45987.831490277778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45987.831490277778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45987.831490277778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45987.831490277778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45987.831490277778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45987.831490277778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45987.831490277778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45987.831490277778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45987.831490277778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45987.831490277778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45987.831490277778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45987.831490277778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45987.831490277778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45987.831490277778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45987.831490277778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45987.831490277778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45987.831490277778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45987.831490277778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45987.831490277778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45987.831490277778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45987.831490277778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45987.831490277778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45987.831490277778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45987.831490277778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45987.831490277778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45987.831490277778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45987.831490277778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45987.831490277778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45987.831490277778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45987.831490277778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45987.831490277778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45987.831490277778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45987.831490277778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45987.831490277778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45987.831490277778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45987.831490277778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45987.831490277778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45987.831490277778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45987.831490277778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45987.831490277778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45987.831490277778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45987.831490277778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45987.831490277778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45987.831490277778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45987.831490277778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45987.831490277778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45987.831490277778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45987.831490277778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45987.831490277778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45987.831490277778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45987.831490277778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45987.831490277778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45987.831490277778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45987.831490277778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45987.831490277778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45987.831490277778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45987.831490277778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45987.831490277778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45987.831490277778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45987.831490277778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45987.831490277778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45987.831490277778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45987.831490277778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45987.831490277778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45987.831490277778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45987.831490277778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45987.831490277778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45987.831490277778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45987.831490277778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45987.831490277778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45987.831490277778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45987.831490277778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45987.831490277778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45987.831490277778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45987.831490277778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45987.831490277778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45987.831490277778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45987.831490277778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45987.831490277778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45987.831490277778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45987.831490277778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45987.831490277778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45987.831490277778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45987.831490277778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45987.831490277778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45987.831490277778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45987.831490277778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45987.831490277778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45987.831490277778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45987.831490277778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45987.831490277778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45987.831490277778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45987.831490277778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45987.831490277778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45987.831490277778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45987.831490277778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45987.831490277778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45987.831490277778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45987.831490277778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45987.831490277778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45987.831490277778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45987.831490277778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45987.831490277778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45987.831490277778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45987.831490277778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45987.831490277778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45987.831490277778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45987.831490277778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45987.831490277778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45987.831490277778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45987.831490277778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45987.831490277778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45987.831490277778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45987.831490277778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45987.831490277778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45987.831490277778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45987.831490277778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45987.831490277778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45987.831490277778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45987.831490277778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45987.831490277778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45987.831490277778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45987.831490277778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45987.831490277778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45987.831490277778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45987.831490277778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45987.831490277778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45987.831490277778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45987.831490277778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45987.831490277778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45987.831490277778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45987.831490277778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45987.831490277778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45987.831490277778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45987.831490277778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45987.831490277778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45987.831490277778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45987.831490277778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45987.831490277778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45987.831490277778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45987.831490277778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45987.831490277778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45987.831490277778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45987.831490277778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45987.831490277778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45987.831490277778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45987.831490277778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45987.831490277778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45987.831490277778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45987.831490277778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45987.831490277778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45987.831490277778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45987.831490277778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45987.831490277778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45987.831490277778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45987.831490277778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45987.831490277778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45987.831490277778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45987.831490277778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45987.831490277778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45987.831490277778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45987.831490277778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45987.831490277778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45987.831490277778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45987.831490277778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45987.831490277778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45987.831490277778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45987.831490277778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45987.831490277778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45987.831490277778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45987.831490277778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45987.831490277778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45987.831490277778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45987.831490277778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45987.831490277778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45987.831490277778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45987.831490277778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45987.831490277778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45987.831490277778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45987.831490277778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45987.831490277778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45987.831490277778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45987.831490277778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45987.831490277778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45987.831490277778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45987.831490277778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45987.831490277778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45987.831490277778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45987.831490277778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45987.831490277778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45987.831490277778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45987.831490277778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45987.831490277778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45987.831490277778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45987.831490277778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45987.831490277778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45987.831490277778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45987.831490277778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45987.831490277778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45987.831490277778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45987.831490277778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45987.831490277778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45987.831490277778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45987.831490277778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45987.831490277778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45987.831490277778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45987.831490277778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45987.831490277778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45987.831490277778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45987.831490277778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45987.831490277778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45987.831490277778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45987.831490277778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45987.831490277778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45987.831490277778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45987.831490277778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45987.831490277778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45987.831490277778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45987.831490277778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45987.831490277778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45987.831490277778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45987.831490277778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45987.831490277778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45987.831490277778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45987.831490277778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45987.831490277778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45987.831490277778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45987.831490277778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45987.831490277778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45987.831490277778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45987.831490277778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45987.831490277778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45987.831490277778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45987.831490277778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45987.831490277778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45987.831490277778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45987.831490277778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45987.831490277778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45987.831490277778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45987.831490277778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45987.831490277778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45987.831490277778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45987.831490277778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45987.831490277778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45987.831490277778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45987.831490277778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45987.831490277778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45987.831490277778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45987.831490277778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45987.831490277778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45987.831490277778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45987.831490277778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45987.831490277778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45987.831490277778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45987.831490277778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45987.831490277778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45987.831490277778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45987.831490277778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45987.831490277778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45987.831490277778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45987.831490277778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45987.831490277778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45987.831490277778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45987.831490277778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45987.831490277778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45987.831490277778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45987.831490277778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45987.831490277778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45987.831490277778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45987.831490277778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45987.831490277778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45987.831490277778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45987.831490277778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45987.831490277778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45987.831490277778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45987.831490277778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45987.831490277778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45987.831490277778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45987.831490277778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45987.831490277778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45987.831490277778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45987.831490277778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45987.831490277778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45987.831490277778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45987.831490277778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45987.831490277778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45987.831490277778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45987.831490277778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45987.831490277778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45987.831490277778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45987.831490277778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45987.831490277778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45987.831490277778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45987.831490277778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45987.831490277778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45987.831490277778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45987.831490277778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45987.831490277778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45987.831490277778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45987.831490277778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45987.831490277778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45987.831490277778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45987.831490277778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45987.831490277778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45987.831490277778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45987.831490277778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45987.831490277778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45987.831490277778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45987.831490277778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45987.831490277778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45987.831490277778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45987.831490277778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45987.831490277778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45987.831490277778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45987.831490277778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45987.831490277778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45987.831490277778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45987.831490277778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45987.831490277778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45987.831490277778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45987.831490277778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45987.831490277778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45987.831490277778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45987.831490277778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45987.831490277778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45987.831490277778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45987.831490277778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45987.831490277778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45987.831490277778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45987.831490277778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45987.831490277778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45987.831490277778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45987.831490277778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45987.831490277778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45987.831490277778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45987.831490277778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45987.831490277778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45987.831490277778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45987.831490277778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45987.831490277778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45987.831490277778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45987.831490277778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45987.831490277778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45987.831490277778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45987.831490277778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45987.831490277778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45987.831490277778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45987.831490277778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45987.831490277778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45987.831490277778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45987.831490277778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45987.831490277778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45987.831490277778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45987.831490277778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45987.831490277778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45987.831490277778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45987.831490277778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45987.831490277778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45987.831490277778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45987.831490277778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45987.831490277778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45987.831490277778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45987.831490277778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45987.831490277778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45987.831490277778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45987.831490277778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45987.831490277778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45987.831490277778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45987.831490277778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45987.831490277778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45987.831490277778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45987.831490277778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45987.831490277778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45987.831490277778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45987.831490277778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45987.831490277778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45987.831490277778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45987.831490277778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45987.831490277778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45987.831490277778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45987.831490277778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45987.831490277778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45987.831490277778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45987.831490277778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45987.831490277778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45987.831490277778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45987.831490277778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45987.831490277778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45987.831490277778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45987.831490277778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45987.831490277778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45987.831490277778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45987.831490277778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45987.831490277778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45987.831490277778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45987.831490277778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45987.831490277778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45987.831490277778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45987.831490277778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45987.831490277778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45987.831490277778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45987.831490277778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45987.831490277778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45987.831490277778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45987.831490277778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45987.831490277778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45987.831490277778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45987.831490277778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45987.831490277778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45987.831490277778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45987.831490277778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45987.831490277778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45987.831490277778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45987.831490277778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45987.831490277778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45987.831490277778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45987.831490277778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45987.831490277778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45987.831490277778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45987.831490277778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45987.831490277778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45987.831490277778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45987.831490277778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45987.831490277778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45987.831490277778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45987.831490277778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45987.831490277778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45987.831490277778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45987.831490277778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45987.831490277778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45987.831490277778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45987.831490277778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45987.831490277778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45987.831490277778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45987.831490277778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45987.831490277778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45987.831490277778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45987.831490277778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45987.831490277778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45987.831490277778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45987.831490277778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45987.831490277778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45987.831490277778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45987.831490277778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45987.831490277778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45987.831490277778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45987.831490277778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45987.831490277778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45987.831490277778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45987.831490277778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45987.831490277778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45987.831490277778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45987.831490277778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45987.831490277778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45987.831490277778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45987.831490277778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45987.831490277778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45987.831490277778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45987.831490277778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45987.831490277778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45987.831490277778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45987.831490277778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45987.831490277778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45987.831490277778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45987.831490277778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45987.831490277778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45987.831490277778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45987.831490277778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45987.831490277778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45987.831490277778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45987.831490277778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45987.831490277778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45987.831490277778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45987.831490277778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45987.831490277778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45987.831490277778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45987.831490277778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45987.831490277778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45987.831490277778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45987.831490277778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45987.831490277778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45987.831490277778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45987.831490277778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45987.831490277778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45987.831490277778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45987.831490277778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45987.831490277778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45987.831490277778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45987.831490277778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45987.831490277778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45987.831490277778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45987.831490277778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45987.831490277778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45987.831490277778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45987.831490277778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45987.831490277778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45987.831490277778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45987.831490277778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45987.831490277778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45987.831490277778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45987.831490277778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45987.831490277778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45987.831490277778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45987.831490277778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45987.831490277778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45987.831490277778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45987.831490277778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45987.831490277778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45987.831490277778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45987.831490277778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45987.831490277778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45987.831490277778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45987.831490277778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45987.831490277778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45987.831490277778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45987.831490277778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45987.831490277778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45987.831490277778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45987.831490277778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45987.831490277778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45987.831490277778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45987.831490277778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45987.831490277778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45987.831490277778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45987.831490277778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45987.831490277778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45987.831490277778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45987.831490277778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45987.831490277778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45987.831490277778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45987.831490277778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45987.831490277778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45987.831490277778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45987.831490277778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45987.831490277778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45987.831490277778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45987.831490277778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45987.831490277778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45987.831490277778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45987.831490277778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45987.831490277778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45987.831490277778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45987.831490277778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45987.831490277778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45987.831490277778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45987.831490277778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45987.831490277778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45987.831490277778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45987.831490277778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45987.831490277778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45987.831490277778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45987.831490277778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45987.831490277778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45987.831490277778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45987.831490277778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45987.831490277778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45987.831490277778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45987.831490277778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45987.831490277778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45987.831490277778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45987.831490277778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45987.831490277778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45987.831490277778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45987.831490277778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45987.831490277778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45987.831490277778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45987.831490277778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45987.831490277778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45987.831490277778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45987.831490277778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45987.831490277778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45987.831490277778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45987.831490277778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45987.831490277778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45987.831490277778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45987.831490277778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45987.831490277778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45987.831490277778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45987.831490277778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45987.831490277778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45987.831490277778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45987.831490277778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45987.831490277778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45987.831490277778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45987.831490277778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45987.831490277778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45987.831490277778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45987.831490277778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45987.831490277778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45987.831490277778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45987.831490277778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45987.831490277778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45987.831490277778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45987.831490277778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45987.831490277778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45987.831490277778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45987.831490277778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45987.831490277778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45987.831490277778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45987.831490277778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45987.831490277778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45987.831490277778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45987.831490277778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45987.831490277778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45987.831490277778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45987.831490277778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45987.831490277778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45987.831490277778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45987.831490277778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45987.831490277778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45987.831490277778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45987.831490277778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45987.831490277778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45987.831490277778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45987.831490277778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45987.831490277778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45987.831490277778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45987.831490277778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45987.831490277778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45987.831490277778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45987.831490277778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45987.831490277778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45987.831490277778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45987.831490277778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45987.831490277778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45987.831490277778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45987.831490277778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45987.831490277778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45987.831490277778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45987.831490277778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45987.831490277778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45987.831490277778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45987.831490277778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45987.831490277778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45987.831490277778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45987.831490277778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45987.831490277778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45987.831490277778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45987.831490277778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45987.831490277778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45987.831490277778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45987.831490277778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45987.831490277778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45987.831490277778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45987.831490277778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45987.831490277778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45987.831490277778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45987.831490277778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45987.831490277778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45987.831490277778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45987.831490277778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45987.831490277778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45987.831490277778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45987.831490277778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45987.831490277778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45987.831490277778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45987.831490277778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45987.831490277778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45987.831490277778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45987.831490277778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45987.831490277778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45987.831490277778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45987.831490277778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45987.831490277778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45987.831490277778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45987.831490277778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45987.831490277778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45987.831490277778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45987.831490277778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45987.831490277778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45987.831490277778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45987.831490277778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45987.831490277778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45987.831490277778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45987.831490277778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45987.831490277778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45987.831490277778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45987.831490277778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45987.831490277778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45987.831490277778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45987.831490277778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45987.831490277778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45987.831490277778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45987.831490277778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45987.831490277778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45987.831490277778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45987.831490277778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45987.831490277778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45987.831490277778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45987.831490277778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45987.831490277778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45987.831490277778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45987.831490277778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45987.831490277778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45987.831490277778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45987.831490277778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45987.831490277778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45987.831490277778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45987.831490277778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45987.831490277778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45987.831490277778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45987.831490277778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45987.831490277778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45987.831490277778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45987.831490277778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45987.831490277778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45987.831490277778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45987.831490277778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45987.831490277778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45987.831490277778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45987.831490277778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45987.831490277778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45987.831490277778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45987.831490277778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45987.831490277778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45987.831490277778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45987.831490277778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45987.831490277778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45987.831490277778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45987.831490277778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45987.831490277778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45987.831490277778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45987.831490277778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45987.831490277778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45987.831490277778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45987.831490277778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45987.831490277778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45987.831490277778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45987.831490277778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45987.831490277778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45987.831490277778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45987.831490277778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45987.831490277778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45987.831490277778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45987.831490277778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45987.831490277778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45987.831490277778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45987.831490277778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45987.831490277778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45987.831490277778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45987.831490277778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45987.831490277778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45987.831490277778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45987.831490277778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45987.831490277778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45987.831490277778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45987.831490277778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45987.831490277778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45987.831490277778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45987.831490277778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45987.831490277778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45987.831490277778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45987.831490277778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45987.831490277778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45987.831490277778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45987.831490277778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45987.831490277778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45987.831490277778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45987.831490277778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284.35077268518216</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29943</v>
      </c>
      <c r="E3" s="91" t="s">
        <v>39021</v>
      </c>
      <c r="F3" s="92">
        <v>45987.822905092595</v>
      </c>
      <c r="G3" s="93">
        <f t="shared" ref="G3:G34" ca="1" si="0">IFERROR(NOW()-F3,"")</f>
        <v>8.5851851836196147E-3</v>
      </c>
      <c r="H3" s="92">
        <v>45987.776145833333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38035</v>
      </c>
      <c r="E4" s="91" t="s">
        <v>39021</v>
      </c>
      <c r="F4" s="92">
        <v>45987.824872685182</v>
      </c>
      <c r="G4" s="93">
        <f t="shared" ca="1" si="0"/>
        <v>6.6175925967399962E-3</v>
      </c>
      <c r="H4" s="92">
        <v>45987.819027777776</v>
      </c>
      <c r="I4" s="92" t="str">
        <f>IFERROR(VLOOKUP(D4,DB!A:F,6,0),"")</f>
        <v>SCECO</v>
      </c>
      <c r="J4" s="92" t="str">
        <f>IFERROR(VLOOKUP(D4,DB!A:G,7,0),"")</f>
        <v>Good</v>
      </c>
      <c r="K4" s="94" t="s">
        <v>39118</v>
      </c>
      <c r="L4" s="88" t="str">
        <f>IFERROR(VLOOKUP(D4,DB!A:I,9,0),"")</f>
        <v>Latis</v>
      </c>
    </row>
    <row r="5" spans="1:16" ht="15" customHeight="1">
      <c r="A5" s="110"/>
      <c r="B5" s="110" t="str">
        <f>IFERROR(VLOOKUP(D5,DB!A:K,11,0),"")</f>
        <v/>
      </c>
      <c r="C5" s="90"/>
      <c r="D5" s="88"/>
      <c r="E5" s="91"/>
      <c r="F5" s="92"/>
      <c r="G5" s="93">
        <f t="shared" ca="1" si="0"/>
        <v>45987.831490277778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45987.831490277778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45987.831490277778</v>
      </c>
      <c r="H7" s="92"/>
      <c r="I7" s="92" t="str">
        <f>IFERROR(VLOOKUP(D7,DB!A:F,6,0),"")</f>
        <v/>
      </c>
      <c r="J7" s="92" t="str">
        <f>IFERROR(VLOOKUP(D7,DB!A:G,7,0),"")</f>
        <v/>
      </c>
      <c r="K7" s="94"/>
      <c r="L7" s="88" t="str">
        <f>IFERROR(VLOOKUP(D7,DB!A:I,9,0),"")</f>
        <v/>
      </c>
    </row>
    <row r="8" spans="1:16" ht="15" customHeight="1">
      <c r="A8" s="110"/>
      <c r="B8" s="110" t="str">
        <f>IFERROR(VLOOKUP(D8,DB!A:K,11,0),"")</f>
        <v>R4</v>
      </c>
      <c r="C8" s="90"/>
      <c r="D8" s="88" t="s">
        <v>39119</v>
      </c>
      <c r="E8" s="91"/>
      <c r="F8" s="92"/>
      <c r="G8" s="93">
        <f t="shared" ca="1" si="0"/>
        <v>45987.831490277778</v>
      </c>
      <c r="H8" s="92"/>
      <c r="I8" s="92" t="str">
        <f>IFERROR(VLOOKUP(D8,DB!A:F,6,0),"")</f>
        <v>SCECO</v>
      </c>
      <c r="J8" s="92" t="str">
        <f>IFERROR(VLOOKUP(D8,DB!A:G,7,0),"")</f>
        <v>Good</v>
      </c>
      <c r="K8" s="94"/>
      <c r="L8" s="88" t="str">
        <f>IFERROR(VLOOKUP(D8,DB!A:I,9,0),"")</f>
        <v>Latis</v>
      </c>
    </row>
    <row r="9" spans="1:16" ht="15" customHeight="1">
      <c r="A9" s="110"/>
      <c r="B9" s="110" t="str">
        <f>IFERROR(VLOOKUP(D9,DB!A:K,11,0),"")</f>
        <v/>
      </c>
      <c r="C9" s="90"/>
      <c r="D9" s="88"/>
      <c r="E9" s="91"/>
      <c r="F9" s="92"/>
      <c r="G9" s="93">
        <f t="shared" ca="1" si="0"/>
        <v>45987.831490277778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45987.831490277778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45987.831490277778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45987.831490277778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45987.831490277778</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45987.831490277778</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45987.831490277778</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45987.831490277778</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45987.831490277778</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45987.831490277778</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45987.831490277778</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45987.831490277778</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45987.831490277778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45987.831490277778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45987.831490277778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45987.831490277778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45987.831490277778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45987.831490277778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45987.831490277778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45987.831490277778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45987.831490277778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45987.831490277778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45987.831490277778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45987.831490277778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45987.831490277778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45987.831490277778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45987.831490277778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45987.831490277778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45987.831490277778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45987.831490277778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45987.831490277778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45987.831490277778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45987.831490277778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45987.831490277778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45987.831490277778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45987.831490277778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45987.831490277778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45987.831490277778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45987.831490277778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45987.831490277778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45987.831490277778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45987.831490277778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45987.831490277778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45987.831490277778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45987.831490277778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45987.831490277778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45987.831490277778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45987.831490277778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45987.831490277778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45987.831490277778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45987.831490277778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45987.831490277778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45987.831490277778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45987.831490277778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45987.831490277778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45987.831490277778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45987.831490277778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45987.831490277778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45987.831490277778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45987.831490277778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45987.831490277778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45987.831490277778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45987.831490277778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45987.831490277778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45987.831490277778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45987.831490277778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45987.831490277778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45987.831490277778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45987.831490277778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45987.831490277778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45987.831490277778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45987.831490277778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45987.831490277778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45987.831490277778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45987.831490277778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45987.831490277778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45987.831490277778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45987.831490277778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45987.831490277778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45987.831490277778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45987.831490277778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45987.831490277778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45987.831490277778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45987.831490277778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45987.831490277778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45987.831490277778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45987.831490277778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45987.831490277778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45987.831490277778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45987.831490277778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45987.831490277778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45987.831490277778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45987.831490277778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45987.831490277778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45987.831490277778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45987.831490277778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45987.831490277778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45987.831490277778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45987.831490277778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45987.831490277778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45987.831490277778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45987.831490277778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45987.831490277778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45987.831490277778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45987.831490277778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45987.831490277778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45987.831490277778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45987.831490277778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45987.831490277778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45987.831490277778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45987.831490277778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45987.831490277778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45987.831490277778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45987.831490277778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45987.831490277778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45987.831490277778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45987.831490277778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45987.831490277778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45987.831490277778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45987.831490277778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45987.831490277778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45987.831490277778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45987.831490277778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45987.831490277778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45987.831490277778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45987.831490277778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45987.831490277778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45987.831490277778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45987.831490277778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45987.831490277778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45987.831490277778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45987.831490277778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45987.831490277778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45987.831490277778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45987.831490277778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45987.831490277778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45987.831490277778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45987.831490277778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45987.831490277778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45987.831490277778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45987.831490277778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45987.831490277778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45987.831490277778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45987.831490277778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45987.831490277778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45987.831490277778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45987.831490277778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45987.831490277778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45987.831490277778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45987.831490277778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45987.831490277778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45987.831490277778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45987.831490277778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45987.831490277778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45987.831490277778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45987.831490277778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45987.831490277778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45987.831490277778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45987.831490277778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45987.831490277778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45987.831490277778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45987.831490277778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45987.831490277778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45987.831490277778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45987.831490277778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45987.831490277778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45987.831490277778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45987.831490277778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45987.831490277778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45987.831490277778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45987.831490277778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45987.831490277778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45987.831490277778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45987.831490277778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45987.831490277778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45987.831490277778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45987.831490277778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45987.831490277778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45987.831490277778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45987.831490277778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45987.831490277778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45987.831490277778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45987.831490277778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45987.831490277778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45987.831490277778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45987.831490277778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45987.831490277778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45987.831490277778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45987.831490277778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45987.831490277778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45987.831490277778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45987.831490277778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45987.831490277778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45987.831490277778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45987.831490277778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45987.831490277778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45987.831490277778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45987.831490277778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45987.831490277778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45987.831490277778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45987.831490277778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45987.831490277778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45987.831490277778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45987.831490277778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45987.831490277778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45987.831490277778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45987.831490277778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45987.831490277778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45987.831490277778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45987.831490277778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45987.831490277778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45987.831490277778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45987.831490277778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45987.831490277778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45987.831490277778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45987.831490277778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45987.831490277778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45987.831490277778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45987.831490277778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45987.831490277778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45987.831490277778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45987.831490277778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45987.831490277778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45987.831490277778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45987.831490277778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45987.831490277778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45987.831490277778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45987.831490277778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45987.831490277778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45987.831490277778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45987.831490277778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45987.831490277778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45987.831490277778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45987.831490277778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45987.831490277778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45987.831490277778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45987.831490277778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45987.831490277778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45987.831490277778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45987.831490277778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45987.831490277778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45987.831490277778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45987.831490277778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45987.831490277778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45987.831490277778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45987.831490277778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45987.831490277778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45987.831490277778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45987.831490277778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45987.831490277778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45987.831490277778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45987.831490277778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45987.831490277778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45987.831490277778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45987.831490277778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45987.831490277778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45987.831490277778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45987.831490277778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45987.831490277778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45987.831490277778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45987.831490277778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45987.831490277778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45987.831490277778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45987.831490277778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45987.831490277778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45987.831490277778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45987.831490277778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45987.831490277778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45987.831490277778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45987.831490277778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45987.831490277778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45987.831490277778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45987.831490277778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45987.831490277778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45987.831490277778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45987.831490277778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45987.831490277778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45987.831490277778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45987.831490277778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45987.831490277778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45987.831490277778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45987.831490277778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45987.831490277778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45987.831490277778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45987.831490277778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45987.831490277778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45987.831490277778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45987.831490277778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45987.831490277778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45987.831490277778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45987.831490277778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45987.831490277778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45987.831490277778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45987.831490277778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45987.831490277778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45987.831490277778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45987.831490277778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45987.831490277778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45987.831490277778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45987.831490277778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45987.831490277778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45987.831490277778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45987.831490277778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45987.831490277778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45987.831490277778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45987.831490277778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45987.831490277778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45987.831490277778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45987.831490277778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45987.831490277778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45987.831490277778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45987.831490277778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45987.831490277778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45987.831490277778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45987.831490277778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45987.831490277778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45987.831490277778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45987.831490277778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45987.831490277778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45987.831490277778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45987.831490277778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45987.831490277778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45987.831490277778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45987.831490277778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45987.831490277778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45987.831490277778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45987.831490277778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45987.831490277778</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95.999430092590046</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39026</v>
      </c>
      <c r="F3" s="38">
        <v>45926.188877314817</v>
      </c>
      <c r="G3" s="105">
        <f t="shared" ref="G3" ca="1" si="0">IFERROR(NOW()-F3,"")</f>
        <v>61.642612962961721</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39026</v>
      </c>
      <c r="F4" s="107">
        <v>45948.661111111112</v>
      </c>
      <c r="G4" s="108">
        <f t="shared" ref="G4" ca="1" si="1">IFERROR(NOW()-F4,"")</f>
        <v>39.170379166665953</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6.4581916666647885</v>
      </c>
      <c r="H5" s="119">
        <v>45981.360798611109</v>
      </c>
      <c r="I5" s="106" t="str">
        <f>IFERROR(VLOOKUP(D5,DB!A:F,6,0),"")</f>
        <v>SCECO</v>
      </c>
      <c r="J5" s="106" t="str">
        <f>IFERROR(VLOOKUP(D5,DB!A:G,7,0),"")</f>
        <v>Dead</v>
      </c>
      <c r="K5" s="106" t="s">
        <v>39127</v>
      </c>
      <c r="L5" s="106" t="str">
        <f>IFERROR(VLOOKUP(D5,DB!A:I,9,0),"")</f>
        <v>Latis</v>
      </c>
    </row>
    <row r="6" spans="1:13" s="39" customFormat="1">
      <c r="A6" s="37" t="s">
        <v>39128</v>
      </c>
      <c r="B6" s="37" t="str">
        <f>IFERROR(VLOOKUP(D6,DB!A:K,11,0),"")</f>
        <v>R5</v>
      </c>
      <c r="C6" s="106">
        <v>1</v>
      </c>
      <c r="D6" s="37" t="s">
        <v>36141</v>
      </c>
      <c r="E6" s="106" t="s">
        <v>39021</v>
      </c>
      <c r="F6" s="38" t="s">
        <v>24</v>
      </c>
      <c r="G6" s="108" t="str">
        <f ca="1">IFERROR(NOW()-F6,"")</f>
        <v/>
      </c>
      <c r="H6" s="38">
        <v>45987.795358796298</v>
      </c>
      <c r="I6" s="37" t="str">
        <f>IFERROR(VLOOKUP(D6,DB!A:F,6,0),"")</f>
        <v>SCECO</v>
      </c>
      <c r="J6" s="37" t="str">
        <f>IFERROR(VLOOKUP(D6,DB!A:G,7,0),"")</f>
        <v>Dead</v>
      </c>
      <c r="K6" s="37" t="s">
        <v>39129</v>
      </c>
      <c r="L6" s="37" t="str">
        <f>IFERROR(VLOOKUP(D6,DB!A:I,9,0),"")</f>
        <v>Latis</v>
      </c>
    </row>
    <row r="7" spans="1:13" s="39" customFormat="1">
      <c r="A7" s="37"/>
      <c r="B7" s="37" t="str">
        <f>IFERROR(VLOOKUP(D7,DB!A:K,11,0),"")</f>
        <v/>
      </c>
      <c r="C7" s="37"/>
      <c r="D7" s="37"/>
      <c r="E7" s="37"/>
      <c r="F7" s="38"/>
      <c r="G7" s="108">
        <f ca="1">IFERROR(NOW()-F7,"")</f>
        <v>45987.831490277778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45987.831490277778</v>
      </c>
      <c r="H8" s="38"/>
      <c r="I8" s="37" t="str">
        <f>IFERROR(VLOOKUP(D8,DB!A:F,6,0),"")</f>
        <v/>
      </c>
      <c r="J8" s="37" t="str">
        <f>IFERROR(VLOOKUP(D8,DB!A:G,7,0),"")</f>
        <v/>
      </c>
      <c r="K8" s="37"/>
      <c r="L8" s="37" t="str">
        <f>IFERROR(VLOOKUP(D8,DB!A:I,9,0),"")</f>
        <v/>
      </c>
    </row>
    <row r="9" spans="1:13" s="39" customFormat="1">
      <c r="A9" s="37"/>
      <c r="B9" s="37" t="str">
        <f>IFERROR(VLOOKUP(D9,DB!A:K,11,0),"")</f>
        <v/>
      </c>
      <c r="C9" s="37"/>
      <c r="D9" s="146"/>
      <c r="E9" s="37"/>
      <c r="F9" s="38"/>
      <c r="G9" s="108">
        <f ca="1">IFERROR(NOW()-F9,"")</f>
        <v>45987.831490277778</v>
      </c>
      <c r="H9" s="38"/>
      <c r="I9" s="37" t="str">
        <f>IFERROR(VLOOKUP(D9,DB!A:F,6,0),"")</f>
        <v/>
      </c>
      <c r="J9" s="37" t="str">
        <f>IFERROR(VLOOKUP(D9,DB!A:G,7,0),"")</f>
        <v/>
      </c>
      <c r="K9" s="37"/>
      <c r="L9" s="37" t="str">
        <f>IFERROR(VLOOKUP(D9,DB!A:I,9,0),"")</f>
        <v/>
      </c>
    </row>
    <row r="10" spans="1:13" s="39" customFormat="1">
      <c r="A10" s="37"/>
      <c r="B10" s="37" t="str">
        <f>IFERROR(VLOOKUP(D10,DB!A:K,11,0),"")</f>
        <v/>
      </c>
      <c r="C10" s="37"/>
      <c r="D10" s="146"/>
      <c r="E10" s="37"/>
      <c r="F10" s="38"/>
      <c r="G10" s="108">
        <f ca="1">IFERROR(NOW()-F10,"")</f>
        <v>45987.831490277778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45987.831490277778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45987.831490277778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45987.831490277778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45987.831490277778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45987.831490277778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45987.831490277778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45987.831490277778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45987.831490277778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45987.831490277778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45987.831490277778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ca="1">IFERROR(NOW()-F21,"")</f>
        <v>45987.831490277778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4">
        <f ca="1">IFERROR(NOW()-F22,"")</f>
        <v>45987.831490277778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4">
        <f ca="1">IFERROR(NOW()-F23,"")</f>
        <v>45987.831490277778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45987.831490277778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45987.831490277778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45987.831490277778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45987.831490277778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45987.831490277778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45987.831490277778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45987.831490277778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45987.831490277778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45987.831490277778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45987.831490277778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45987.831490277778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45987.831490277778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45987.831490277778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45987.831490277778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45987.831490277778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45987.831490277778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ca="1">IFERROR(NOW()-F40,"")</f>
        <v>45987.831490277778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ca="1">IFERROR(NOW()-F41,"")</f>
        <v>45987.831490277778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ca="1">IFERROR(NOW()-F42,"")</f>
        <v>45987.831490277778</v>
      </c>
      <c r="H42" s="38"/>
      <c r="I42" s="37" t="str">
        <f>IFERROR(VLOOKUP(D42,DB!A:F,6,0),"")</f>
        <v/>
      </c>
      <c r="J42" s="37" t="str">
        <f>IFERROR(VLOOKUP(D42,DB!A:G,7,0),"")</f>
        <v/>
      </c>
      <c r="K42" s="37"/>
      <c r="L42" s="3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45987.831490277778</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45987.831490277778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45987.831490277778</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45987.831490277778</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45987.831490277778</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45987.831490277778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45987.831490277778</v>
      </c>
      <c r="H8" s="126"/>
      <c r="I8" s="124" t="str">
        <f>IFERROR(VLOOKUP(D8,DB!A:F,6,0),"")</f>
        <v/>
      </c>
      <c r="J8" s="124" t="str">
        <f>IFERROR(VLOOKUP(D8,DB!A:G,7,0),"")</f>
        <v/>
      </c>
      <c r="K8" s="127" t="s">
        <v>39130</v>
      </c>
      <c r="L8" s="128" t="str">
        <f>IFERROR(VLOOKUP(D8,DB!A:I,9,0),"")</f>
        <v/>
      </c>
    </row>
    <row r="9" spans="1:16382" ht="31.5" customHeight="1">
      <c r="A9" s="123"/>
      <c r="B9" s="124" t="str">
        <f>IFERROR(VLOOKUP(D9,DB!A:K,11,0),"")</f>
        <v/>
      </c>
      <c r="C9" s="125"/>
      <c r="D9" s="124"/>
      <c r="E9" s="106"/>
      <c r="F9" s="126"/>
      <c r="G9" s="72">
        <f ca="1">IFERROR(NOW()-F9,"-")</f>
        <v>45987.831490277778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45987.831490277778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45987.831490277778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45987.831490277778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45987.831490277778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45987.831490277778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45987.831490277778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45987.831490277778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45987.831490277778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45987.831490277778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45987.831490277778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45987.831490277778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45987.831490277778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45987.831490277778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45987.831490277778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45987.831490277778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45987.831490277778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45987.831490277778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45987.831490277778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45987.831490277778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45987.831490277778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45987.831490277778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45987.831490277778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45987.831490277778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45987.831490277778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45987.831490277778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45987.831490277778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45987.831490277778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45987.831490277778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45987.831490277778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45987.831490277778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45987.831490277778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45987.831490277778</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2025-11-26T16:57:30Z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