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47" documentId="120_S{2AC9BD13-BADA-5192-A53E-5A8FF88502F6}" xr6:coauthVersionLast="47" xr6:coauthVersionMax="47" xr10:uidLastSave="{66368448-D2FC-472A-87CC-47361ECC20A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L2" i="9"/>
  <c r="J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<sst xmlns="http://schemas.openxmlformats.org/spreadsheetml/2006/main" count="180288" uniqueCount="39131">
  <si>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</si>
  <si>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</si>
  <si>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</si>
  <si>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</si>
  <si>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</si>
  <si>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</si>
  <si>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</si>
  <si>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</si>
  <si>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</si>
  <si>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</si>
  <si>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</si>
  <si>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</si>
  <si>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</si>
  <si>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</si>
  <si>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</si>
  <si>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</si>
  <si>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</si>
  <si>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</si>
  <si>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</si>
  <si>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</si>
  <si>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</si>
  <si>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</si>
  <si>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</si>
  <si>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</si>
  <si>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</si>
  <si>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</si>
  <si>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</si>
  <si>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</si>
  <si>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</si>
  <si>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</si>
  <si>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</si>
  <si>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</si>
  <si>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</si>
  <si>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</si>
  <si>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</si>
  <si>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</si>
  <si>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</si>
  <si>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</si>
  <si>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</si>
  <si>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</si>
  <si>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</si>
  <si>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</si>
  <si>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</si>
  <si>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</si>
  <si>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</si>
  <si>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</si>
  <si>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</si>
  <si>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</si>
  <si>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</si>
  <si>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</si>
  <si>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</si>
  <si>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</si>
  <si>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</si>
  <si>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</si>
  <si>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</si>
  <si>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</si>
  <si>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</si>
  <si>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</si>
  <si>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</si>
  <si>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</si>
  <si>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</si>
  <si>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</si>
  <si>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</si>
  <si>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</si>
  <si>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</si>
  <si>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</si>
  <si>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</si>
  <si>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</si>
  <si>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</si>
  <si>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</si>
  <si>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</si>
  <si>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</si>
  <si>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</si>
  <si>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</si>
  <si>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</si>
  <si>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</si>
  <si>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</si>
  <si>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</si>
  <si>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</si>
  <si>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</si>
  <si>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</si>
  <si>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</si>
  <si>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</si>
  <si>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</si>
  <si>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</si>
  <si>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</si>
  <si>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</si>
  <si>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</si>
  <si>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</si>
  <si>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</si>
  <si>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</si>
  <si>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</si>
  <si>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</si>
  <si>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</si>
  <si>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</si>
  <si>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</si>
  <si>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</si>
  <si>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</si>
  <si>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</si>
  <si>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</si>
  <si>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</si>
  <si>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</si>
  <si>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</si>
  <si>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</si>
  <si>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</si>
  <si>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</si>
  <si>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</si>
  <si>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</si>
  <si>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</si>
  <si>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</si>
  <si>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</si>
  <si>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</si>
  <si>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</si>
  <si>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</si>
  <si>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</si>
  <si>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</si>
  <si>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</si>
  <si>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</si>
  <si>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</si>
  <si>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</si>
  <si>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</si>
  <si>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</si>
  <si>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</si>
  <si>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</si>
  <si>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</si>
  <si>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</si>
  <si>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</si>
  <si>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</si>
  <si>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</si>
  <si>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</si>
  <si>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</si>
  <si>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</si>
  <si>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</si>
  <si>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</si>
  <si>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</si>
  <si>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</si>
  <si>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</si>
  <si>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</si>
  <si>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</si>
  <si>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</si>
  <si>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</si>
  <si>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</si>
  <si>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</si>
  <si>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</si>
  <si>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</si>
  <si>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</si>
  <si>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</si>
  <si>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</si>
  <si>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</si>
  <si>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</si>
  <si>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</si>
  <si>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</si>
  <si>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</si>
  <si>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</si>
  <si>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</si>
  <si>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</si>
  <si>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</si>
  <si>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</si>
  <si>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</si>
  <si>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</si>
  <si>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</si>
  <si>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</si>
  <si>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</si>
  <si>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</si>
  <si>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</si>
  <si>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</si>
  <si>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</si>
  <si>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</si>
  <si>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</si>
  <si>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</si>
  <si>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</si>
  <si>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</si>
  <si>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</si>
  <si>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</si>
  <si>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</si>
  <si>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</si>
  <si>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</si>
  <si>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</si>
  <si>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</si>
  <si>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</si>
  <si>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</si>
  <si>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</si>
  <si>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</si>
  <si>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</si>
  <si>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</si>
  <si>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</si>
  <si>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</si>
  <si>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</si>
  <si>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</si>
  <si>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</si>
  <si>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</si>
  <si>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</si>
  <si>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</si>
  <si>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</si>
  <si>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</si>
  <si>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</si>
  <si>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</si>
  <si>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</si>
  <si>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</si>
  <si>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</si>
  <si>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</si>
  <si>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</si>
  <si>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</si>
  <si>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</si>
  <si>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</si>
  <si>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</si>
  <si>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</si>
  <si>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</si>
  <si>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</si>
  <si>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</si>
  <si>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</si>
  <si>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</si>
  <si>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</si>
  <si>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</si>
  <si>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</si>
  <si>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</si>
  <si>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</si>
  <si>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</si>
  <si>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</si>
  <si>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</si>
  <si>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</si>
  <si>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</si>
  <si>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</si>
  <si>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</si>
  <si>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</si>
  <si>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</si>
  <si>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</si>
  <si>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</si>
  <si>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</si>
  <si>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</si>
  <si>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</si>
  <si>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</si>
  <si>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</si>
  <si>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</si>
  <si>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</si>
  <si>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</si>
  <si>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</si>
  <si>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</si>
  <si>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</si>
  <si>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</si>
  <si>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</si>
  <si>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</si>
  <si>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</si>
  <si>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</si>
  <si>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</si>
  <si>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</si>
  <si>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</si>
  <si>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</si>
  <si>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</si>
  <si>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</si>
  <si>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</si>
  <si>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</si>
  <si>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</si>
  <si>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</si>
  <si>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</si>
  <si>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</si>
  <si>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</si>
  <si>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</si>
  <si>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</si>
  <si>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</si>
  <si>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</si>
  <si>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</si>
  <si>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</si>
  <si>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</si>
  <si>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</si>
  <si>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</si>
  <si>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</si>
  <si>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</si>
  <si>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</si>
  <si>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</si>
  <si>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</si>
  <si>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</si>
  <si>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</si>
  <si>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</si>
  <si>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</si>
  <si>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</si>
  <si>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</si>
  <si>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</si>
  <si>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</si>
  <si>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</si>
  <si>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</si>
  <si>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</si>
  <si>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</si>
  <si>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</si>
  <si>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</si>
  <si>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</si>
  <si>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</si>
  <si>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</si>
  <si>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</si>
  <si>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</si>
  <si>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</si>
  <si>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</si>
  <si>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</si>
  <si>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</si>
  <si>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</si>
  <si>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</si>
  <si>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</si>
  <si>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</si>
  <si>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</si>
  <si>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</si>
  <si>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</si>
  <si>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</si>
  <si>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</si>
  <si>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</si>
  <si>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</si>
  <si>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</si>
  <si>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</si>
  <si>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</si>
  <si>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</si>
  <si>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</si>
  <si>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</si>
  <si>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</si>
  <si>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</si>
  <si>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</si>
  <si>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</si>
  <si>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</si>
  <si>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</si>
  <si>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</si>
  <si>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</si>
  <si>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</si>
  <si>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</si>
  <si>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</si>
  <si>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</si>
  <si>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</si>
  <si>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</si>
  <si>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</si>
  <si>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</si>
  <si>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</si>
  <si>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</si>
  <si>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</si>
  <si>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</si>
  <si>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</si>
  <si>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</si>
  <si>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</si>
  <si>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</si>
  <si>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</si>
  <si>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</si>
  <si>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</si>
  <si>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</si>
  <si>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</si>
  <si>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</si>
  <si>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</si>
  <si>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</si>
  <si>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</si>
  <si>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</si>
  <si>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</si>
  <si>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</si>
  <si>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</si>
  <si>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</si>
  <si>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</si>
  <si>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</si>
  <si>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</si>
  <si>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</si>
  <si>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</si>
  <si>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</si>
  <si>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</si>
  <si>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</si>
  <si>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</si>
  <si>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</si>
  <si>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</si>
  <si>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</si>
  <si>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</si>
  <si>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</si>
  <si>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</si>
  <si>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</si>
  <si>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</si>
  <si>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</si>
  <si>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</si>
  <si>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</si>
  <si>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</si>
  <si>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</si>
  <si>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</si>
  <si>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</si>
  <si>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</si>
  <si>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</si>
  <si>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</si>
  <si>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</si>
  <si>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</si>
  <si>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</si>
  <si>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</si>
  <si>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</si>
  <si>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</si>
  <si>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</si>
  <si>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</si>
  <si>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</si>
  <si>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</si>
  <si>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</si>
  <si>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</si>
  <si>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</si>
  <si>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</si>
  <si>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</si>
  <si>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</si>
  <si>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</si>
  <si>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</si>
  <si>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</si>
  <si>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</si>
  <si>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</si>
  <si>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</si>
  <si>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</si>
  <si>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</si>
  <si>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</si>
  <si>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</si>
  <si>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</si>
  <si>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</si>
  <si>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</si>
  <si>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</si>
  <si>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</si>
  <si>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</si>
  <si>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</si>
  <si>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</si>
  <si>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</si>
  <si>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</si>
  <si>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</si>
  <si>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</si>
  <si>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</si>
  <si>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</si>
  <si>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</si>
  <si>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</si>
  <si>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</si>
  <si>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</si>
  <si>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</si>
  <si>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</si>
  <si>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</si>
  <si>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</si>
  <si>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</si>
  <si>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</si>
  <si>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</si>
  <si>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</si>
  <si>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</si>
  <si>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</si>
  <si>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</si>
  <si>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</si>
  <si>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</si>
  <si>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</si>
  <si>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</si>
  <si>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</si>
  <si>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</si>
  <si>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</si>
  <si>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</si>
  <si>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</si>
  <si>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</si>
  <si>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</si>
  <si>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</si>
  <si>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</si>
  <si>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</si>
  <si>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</si>
  <si>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</si>
  <si>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</si>
  <si>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</si>
  <si>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</si>
  <si>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</si>
  <si>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</si>
  <si>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</si>
  <si>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</si>
  <si>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</si>
  <si>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</si>
  <si>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</si>
  <si>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</si>
  <si>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</si>
  <si>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</si>
  <si>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</si>
  <si>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</si>
  <si>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</si>
  <si>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</si>
  <si>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</si>
  <si>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</si>
  <si>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</si>
  <si>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</si>
  <si>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</si>
  <si>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</si>
  <si>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</si>
  <si>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</si>
  <si>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</si>
  <si>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</si>
  <si>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</si>
  <si>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</si>
  <si>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</si>
  <si>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</si>
  <si>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</si>
  <si>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</si>
  <si>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</si>
  <si>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</si>
  <si>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</si>
  <si>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</si>
  <si>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</si>
  <si>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</si>
  <si>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</si>
  <si>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</si>
  <si>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</si>
  <si>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</si>
  <si>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</si>
  <si>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</si>
  <si>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</si>
  <si>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</si>
  <si>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</si>
  <si>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</si>
  <si>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</si>
  <si>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</si>
  <si>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</si>
  <si>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</si>
  <si>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</si>
  <si>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</si>
  <si>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</si>
  <si>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</si>
  <si>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</si>
  <si>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</si>
  <si>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</si>
  <si>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</si>
  <si>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</si>
  <si>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</si>
  <si>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</si>
  <si>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</si>
  <si>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</si>
  <si>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</si>
  <si>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</si>
  <si>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</si>
  <si>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</si>
  <si>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</si>
  <si>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</si>
  <si>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</si>
  <si>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</si>
  <si>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</si>
  <si>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</si>
  <si>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</si>
  <si>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</si>
  <si>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</si>
  <si>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</si>
  <si>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</si>
  <si>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</si>
  <si>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</si>
  <si>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</si>
  <si>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</si>
  <si>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</si>
  <si>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</si>
  <si>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</si>
  <si>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</si>
  <si>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</si>
  <si>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</si>
  <si>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</si>
  <si>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</si>
  <si>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</si>
  <si>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</si>
  <si>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</si>
  <si>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</si>
  <si>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</si>
  <si>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</si>
  <si>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</si>
  <si>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</si>
  <si>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</si>
  <si>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</si>
  <si>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</si>
  <si>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</si>
  <si>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</si>
  <si>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</si>
  <si>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</si>
  <si>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</si>
  <si>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</si>
  <si>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</si>
  <si>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</si>
  <si>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</si>
  <si>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</si>
  <si>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</si>
  <si>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</si>
  <si>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</si>
  <si>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</si>
  <si>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</si>
  <si>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</si>
  <si>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</si>
  <si>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</si>
  <si>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</si>
  <si>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</si>
  <si>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</si>
  <si>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</si>
  <si>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</si>
  <si>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</si>
  <si>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</si>
  <si>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</si>
  <si>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</si>
  <si>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</si>
  <si>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</si>
  <si>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</si>
  <si>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</si>
  <si>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</si>
  <si>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</si>
  <si>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</si>
  <si>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</si>
  <si>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</si>
  <si>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</si>
  <si>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</si>
  <si>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</si>
  <si>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</si>
  <si>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</si>
  <si>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</si>
  <si>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</si>
  <si>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</si>
  <si>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</si>
  <si>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</si>
  <si>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</si>
  <si>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</si>
  <si>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</si>
  <si>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</si>
  <si>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</si>
  <si>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</si>
  <si>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</si>
  <si>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</si>
  <si>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</si>
  <si>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</si>
  <si>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</si>
  <si>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</si>
  <si>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</si>
  <si>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</si>
  <si>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</si>
  <si>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</si>
  <si>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</si>
  <si>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</si>
  <si>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</si>
  <si>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</si>
  <si>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</si>
  <si>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</si>
  <si>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</si>
  <si>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</si>
  <si>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</si>
  <si>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</si>
  <si>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</si>
  <si>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</si>
  <si>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</si>
  <si>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</si>
  <si>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</si>
  <si>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</si>
  <si>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</si>
  <si>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</si>
  <si>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</si>
  <si>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</si>
  <si>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</si>
  <si>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</si>
  <si>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</si>
  <si>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</si>
  <si>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</si>
  <si>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</si>
  <si>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</si>
  <si>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</si>
  <si>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</si>
  <si>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</si>
  <si>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</si>
  <si>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</si>
  <si>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</si>
  <si>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</si>
  <si>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</si>
  <si>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</si>
  <si>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</si>
  <si>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</si>
  <si>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</si>
  <si>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</si>
  <si>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</si>
  <si>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</si>
  <si>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</si>
  <si>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</si>
  <si>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</si>
  <si>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</si>
  <si>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</si>
  <si>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</si>
  <si>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</si>
  <si>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</si>
  <si>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</si>
  <si>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</si>
  <si>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</si>
  <si>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</si>
  <si>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</si>
  <si>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</si>
  <si>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</si>
  <si>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</si>
  <si>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</si>
  <si>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</si>
  <si>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</si>
  <si>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</si>
  <si>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</si>
  <si>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</si>
  <si>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</si>
  <si>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</si>
  <si>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</si>
  <si>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</si>
  <si>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</si>
  <si>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</si>
  <si>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</si>
  <si>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</si>
  <si>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</si>
  <si>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</si>
  <si>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</si>
  <si>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</si>
  <si>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</si>
  <si>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</si>
  <si>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</si>
  <si>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</si>
  <si>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</si>
  <si>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</si>
  <si>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</si>
  <si>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</si>
  <si>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</si>
  <si>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</si>
  <si>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</si>
  <si>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</si>
  <si>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</si>
  <si>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</si>
  <si>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</si>
  <si>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</si>
  <si>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</si>
  <si>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</si>
  <si>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</si>
  <si>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</si>
  <si>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</si>
  <si>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</si>
  <si>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</si>
  <si>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</si>
  <si>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</si>
  <si>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</si>
  <si>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</si>
  <si>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</si>
  <si>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</si>
  <si>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</si>
  <si>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</si>
  <si>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</si>
  <si>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</si>
  <si>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</si>
  <si>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</si>
  <si>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</si>
  <si>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</si>
  <si>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</si>
  <si>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</si>
  <si>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</si>
  <si>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</si>
  <si>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</si>
  <si>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</si>
  <si>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</si>
  <si>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</si>
  <si>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</si>
  <si>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</si>
  <si>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</si>
  <si>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</si>
  <si>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</si>
  <si>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</si>
  <si>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</si>
  <si>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</si>
  <si>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</si>
  <si>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</si>
  <si>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</si>
  <si>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</si>
  <si>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</si>
  <si>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</si>
  <si>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</si>
  <si>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</si>
  <si>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</si>
  <si>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</si>
  <si>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</si>
  <si>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</si>
  <si>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</si>
  <si>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</si>
  <si>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</si>
  <si>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</si>
  <si>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</si>
  <si>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</si>
  <si>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</si>
  <si>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</si>
  <si>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</si>
  <si>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</si>
  <si>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</si>
  <si>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</si>
  <si>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</si>
  <si>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</si>
  <si>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</si>
  <si>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</si>
  <si>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</si>
  <si>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</si>
  <si>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</si>
  <si>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</si>
  <si>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</si>
  <si>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</si>
  <si>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</si>
  <si>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</si>
  <si>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</si>
  <si>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</si>
  <si>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</si>
  <si>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</si>
  <si>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</si>
  <si>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</si>
  <si>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</si>
  <si>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</si>
  <si>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</si>
  <si>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</si>
  <si>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</si>
  <si>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</si>
  <si>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</si>
  <si>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</si>
  <si>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</si>
  <si>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</si>
  <si>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</si>
  <si>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</si>
  <si>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</si>
  <si>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</si>
  <si>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</si>
  <si>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</si>
  <si>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</si>
  <si>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</si>
  <si>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</si>
  <si>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</si>
  <si>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</si>
  <si>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</si>
  <si>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</si>
  <si>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</si>
  <si>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</si>
  <si>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</si>
  <si>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</si>
  <si>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</si>
  <si>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</si>
  <si>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</si>
  <si>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</si>
  <si>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</si>
  <si>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</si>
  <si>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</si>
  <si>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</si>
  <si>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</si>
  <si>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</si>
  <si>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</si>
  <si>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</si>
  <si>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</si>
  <si>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</si>
  <si>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</si>
  <si>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</si>
  <si>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</si>
  <si>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</si>
  <si>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</si>
  <si>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</si>
  <si>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</si>
  <si>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</si>
  <si>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</si>
  <si>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</si>
  <si>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</si>
  <si>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</si>
  <si>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</si>
  <si>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</si>
  <si>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</si>
  <si>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</si>
  <si>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</si>
  <si>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</si>
  <si>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</si>
  <si>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</si>
  <si>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</si>
  <si>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</si>
  <si>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</si>
  <si>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</si>
  <si>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</si>
  <si>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</si>
  <si>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</si>
  <si>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</si>
  <si>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</si>
  <si>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</si>
  <si>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</si>
  <si>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</si>
  <si>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</si>
  <si>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</si>
  <si>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</si>
  <si>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</si>
  <si>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</si>
  <si>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</si>
  <si>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</si>
  <si>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</si>
  <si>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</si>
  <si>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</si>
  <si>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</si>
  <si>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</si>
  <si>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</si>
  <si>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</si>
  <si>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</si>
  <si>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</si>
  <si>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</si>
  <si>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</si>
  <si>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</si>
  <si>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</si>
  <si>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</si>
  <si>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</si>
  <si>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</si>
  <si>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</si>
  <si>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</si>
  <si>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</si>
  <si>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</si>
  <si>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</si>
  <si>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</si>
  <si>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</si>
  <si>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</si>
  <si>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</si>
  <si>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</si>
  <si>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</si>
  <si>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</si>
  <si>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</si>
  <si>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</si>
  <si>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</si>
  <si>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</si>
  <si>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</si>
  <si>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</si>
  <si>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</si>
  <si>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</si>
  <si>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</si>
  <si>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</si>
  <si>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</si>
  <si>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</si>
  <si>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</si>
  <si>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</si>
  <si>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</si>
  <si>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</si>
  <si>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</si>
  <si>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</si>
  <si>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</si>
  <si>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</si>
  <si>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</si>
  <si>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</si>
  <si>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</si>
  <si>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</si>
  <si>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</si>
  <si>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</si>
  <si>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</si>
  <si>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</si>
  <si>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</si>
  <si>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</si>
  <si>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</si>
  <si>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</si>
  <si>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</si>
  <si>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</si>
  <si>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</si>
  <si>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</si>
  <si>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</si>
  <si>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</si>
  <si>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</si>
  <si>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</si>
  <si>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</si>
  <si>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</si>
  <si>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</si>
  <si>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</si>
  <si>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</si>
  <si>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</si>
  <si>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</si>
  <si>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</si>
  <si>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</si>
  <si>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</si>
  <si>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</si>
  <si>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</si>
  <si>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</si>
  <si>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</si>
  <si>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</si>
  <si>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</si>
  <si>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</si>
  <si>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</si>
  <si>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</si>
  <si>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</si>
  <si>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</si>
  <si>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</si>
  <si>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</si>
  <si>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</si>
  <si>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</si>
  <si>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</si>
  <si>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</si>
  <si>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</si>
  <si>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</si>
  <si>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</si>
  <si>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</si>
  <si>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</si>
  <si>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</si>
  <si>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</si>
  <si>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</si>
  <si>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</si>
  <si>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</si>
  <si>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</si>
  <si>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</si>
  <si>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</si>
  <si>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</si>
  <si>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</si>
  <si>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</si>
  <si>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</si>
  <si>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</si>
  <si>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</si>
  <si>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</si>
  <si>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</si>
  <si>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</si>
  <si>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</si>
  <si>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</si>
  <si>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</si>
  <si>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</si>
  <si>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</si>
  <si>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</si>
  <si>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</si>
  <si>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</si>
  <si>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</si>
  <si>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</si>
  <si>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</si>
  <si>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</si>
  <si>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</si>
  <si>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</si>
  <si>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</si>
  <si>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</si>
  <si>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</si>
  <si>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</si>
  <si>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</si>
  <si>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</si>
  <si>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</si>
  <si>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</si>
  <si>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</si>
  <si>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</si>
  <si>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</si>
  <si>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</si>
  <si>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</si>
  <si>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</si>
  <si>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</si>
  <si>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</si>
  <si>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</si>
  <si>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</si>
  <si>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</si>
  <si>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</si>
  <si>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</si>
  <si>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</si>
  <si>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</si>
  <si>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</si>
  <si>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</si>
  <si>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</si>
  <si>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</si>
  <si>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</si>
  <si>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</si>
  <si>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</si>
  <si>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</si>
  <si>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</si>
  <si>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</si>
  <si>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</si>
  <si>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</si>
  <si>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</si>
  <si>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</si>
  <si>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</si>
  <si>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</si>
  <si>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</si>
  <si>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</si>
  <si>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</si>
  <si>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</si>
  <si>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</si>
  <si>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</si>
  <si>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</si>
  <si>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</si>
  <si>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</si>
  <si>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</si>
  <si>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</si>
  <si>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</si>
  <si>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</si>
  <si>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</si>
  <si>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</si>
  <si>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</si>
  <si>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</si>
  <si>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</si>
  <si>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</si>
  <si>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</si>
  <si>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</si>
  <si>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</si>
  <si>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</si>
  <si>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</si>
  <si>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</si>
  <si>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</si>
  <si>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</si>
  <si>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</si>
  <si>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</si>
  <si>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</si>
  <si>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</si>
  <si>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</si>
  <si>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</si>
  <si>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</si>
  <si>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</si>
  <si>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</si>
  <si>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</si>
  <si>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</si>
  <si>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</si>
  <si>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</si>
  <si>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</si>
  <si>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</si>
  <si>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</si>
  <si>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</si>
  <si>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</si>
  <si>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</si>
  <si>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</si>
  <si>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</si>
  <si>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</si>
  <si>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</si>
  <si>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</si>
  <si>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</si>
  <si>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</si>
  <si>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</si>
  <si>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</si>
  <si>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</si>
  <si>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</si>
  <si>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</si>
  <si>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</si>
  <si>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</si>
  <si>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</si>
  <si>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</si>
  <si>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</si>
  <si>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</si>
  <si>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</si>
  <si>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</si>
  <si>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</si>
  <si>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</si>
  <si>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</si>
  <si>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</si>
  <si>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</si>
  <si>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</si>
  <si>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</si>
  <si>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</si>
  <si>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</si>
  <si>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</si>
  <si>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</si>
  <si>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</si>
  <si>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</si>
  <si>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</si>
  <si>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</si>
  <si>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</si>
  <si>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</si>
  <si>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</si>
  <si>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</si>
  <si>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</si>
  <si>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</si>
  <si>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</si>
  <si>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</si>
  <si>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</si>
  <si>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</si>
  <si>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</si>
  <si>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</si>
  <si>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</si>
  <si>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</si>
  <si>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</si>
  <si>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</si>
  <si>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</si>
  <si>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</si>
  <si>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</si>
  <si>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</si>
  <si>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</si>
  <si>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</si>
  <si>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</si>
  <si>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</si>
  <si>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</si>
  <si>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</si>
  <si>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</si>
  <si>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</si>
  <si>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</si>
  <si>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</si>
  <si>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</si>
  <si>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</si>
  <si>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</si>
  <si>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</si>
  <si>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</si>
  <si>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</si>
  <si>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</si>
  <si>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</si>
  <si>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</si>
  <si>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</si>
  <si>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</si>
  <si>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</si>
  <si>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</si>
  <si>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</si>
  <si>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</si>
  <si>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</si>
  <si>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</si>
  <si>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</si>
  <si>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</si>
  <si>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</si>
  <si>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</si>
  <si>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</si>
  <si>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</si>
  <si>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</si>
  <si>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</si>
  <si>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</si>
  <si>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</si>
  <si>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</si>
  <si>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</si>
  <si>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</si>
  <si>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</si>
  <si>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</si>
  <si>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</si>
  <si>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</si>
  <si>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</si>
  <si>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</si>
  <si>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</si>
  <si>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</si>
  <si>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</si>
  <si>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</si>
  <si>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</si>
  <si>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</si>
  <si>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</si>
  <si>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</si>
  <si>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</si>
  <si>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</si>
  <si>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</si>
  <si>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</si>
  <si>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</si>
  <si>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</si>
  <si>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</si>
  <si>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</si>
  <si>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</si>
  <si>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</si>
  <si>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</si>
  <si>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</si>
  <si>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</si>
  <si>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</si>
  <si>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</si>
  <si>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</si>
  <si>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</si>
  <si>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</si>
  <si>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</si>
  <si>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</si>
  <si>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</si>
  <si>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</si>
  <si>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</si>
  <si>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</si>
  <si>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</si>
  <si>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</si>
  <si>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</si>
  <si>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</si>
  <si>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</si>
  <si>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</si>
  <si>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</si>
  <si>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</si>
  <si>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</si>
  <si>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</si>
  <si>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</si>
  <si>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</si>
  <si>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</si>
  <si>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</si>
  <si>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</si>
  <si>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</si>
  <si>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</si>
  <si>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</si>
  <si>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</si>
  <si>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</si>
  <si>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</si>
  <si>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</si>
  <si>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</si>
  <si>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</si>
  <si>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</si>
  <si>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</si>
  <si>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</si>
  <si>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</si>
  <si>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</si>
  <si>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</si>
  <si>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</si>
  <si>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</si>
  <si>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</si>
  <si>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</si>
  <si>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</si>
  <si>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</si>
  <si>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</si>
  <si>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</si>
  <si>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</si>
  <si>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</si>
  <si>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</si>
  <si>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</si>
  <si>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</si>
  <si>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</si>
  <si>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</si>
  <si>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</si>
  <si>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</si>
  <si>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</si>
  <si>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</si>
  <si>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</si>
  <si>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</si>
  <si>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</si>
  <si>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</si>
  <si>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</si>
  <si>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</si>
  <si>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</si>
  <si>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</si>
  <si>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</si>
  <si>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</si>
  <si>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</si>
  <si>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</si>
  <si>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</si>
  <si>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</si>
  <si>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</si>
  <si>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</si>
  <si>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</si>
  <si>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</si>
  <si>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</si>
  <si>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</si>
  <si>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</si>
  <si>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</si>
  <si>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</si>
  <si>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</si>
  <si>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</si>
  <si>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</si>
  <si>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</si>
  <si>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</si>
  <si>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</si>
  <si>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</si>
  <si>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</si>
  <si>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</si>
  <si>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</si>
  <si>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</si>
  <si>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</si>
  <si>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</si>
  <si>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</si>
  <si>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</si>
  <si>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</si>
  <si>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</si>
  <si>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</si>
  <si>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</si>
  <si>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</si>
  <si>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</si>
  <si>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</si>
  <si>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</si>
  <si>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</si>
  <si>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</si>
  <si>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</si>
  <si>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</si>
  <si>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</si>
  <si>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</si>
  <si>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</si>
  <si>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</si>
  <si>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</si>
  <si>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</si>
  <si>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</si>
  <si>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</si>
  <si>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</si>
  <si>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</si>
  <si>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</si>
  <si>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</si>
  <si>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</si>
  <si>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</si>
  <si>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</si>
  <si>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</si>
  <si>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</si>
  <si>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</si>
  <si>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</si>
  <si>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</si>
  <si>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</si>
  <si>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</si>
  <si>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</si>
  <si>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</si>
  <si>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</si>
  <si>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</si>
  <si>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</si>
  <si>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</si>
  <si>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</si>
  <si>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</si>
  <si>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</si>
  <si>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</si>
  <si>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</si>
  <si>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</si>
  <si>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</si>
  <si>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</si>
  <si>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</si>
  <si>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</si>
  <si>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</si>
  <si>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</si>
  <si>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</si>
  <si>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</si>
  <si>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</si>
  <si>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</si>
  <si>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</si>
  <si>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</si>
  <si>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</si>
  <si>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</si>
  <si>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</si>
  <si>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</si>
  <si>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</si>
  <si>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</si>
  <si>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</si>
  <si>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</si>
  <si>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</si>
  <si>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</si>
  <si>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</si>
  <si>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</si>
  <si>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</si>
  <si>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</si>
  <si>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</si>
  <si>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</si>
  <si>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</si>
  <si>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</si>
  <si>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</si>
  <si>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</si>
  <si>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</si>
  <si>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</si>
  <si>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</si>
  <si>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</si>
  <si>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</si>
  <si>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</si>
  <si>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</si>
  <si>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</si>
  <si>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</si>
  <si>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</si>
  <si>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</si>
  <si>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</si>
  <si>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</si>
  <si>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</si>
  <si>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</si>
  <si>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</si>
  <si>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</si>
  <si>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</si>
  <si>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</si>
  <si>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</si>
  <si>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</si>
  <si>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</si>
  <si>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</si>
  <si>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</si>
  <si>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</si>
  <si>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</si>
  <si>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</si>
  <si>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</si>
  <si>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</si>
  <si>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</si>
  <si>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</si>
  <si>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</si>
  <si>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</si>
  <si>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</si>
  <si>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</si>
  <si>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</si>
  <si>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</si>
  <si>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</si>
  <si>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</si>
  <si>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</si>
  <si>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</si>
  <si>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</si>
  <si>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</si>
  <si>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</si>
  <si>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</si>
  <si>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</si>
  <si>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</si>
  <si>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</si>
  <si>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</si>
  <si>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</si>
  <si>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</si>
  <si>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</si>
  <si>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</si>
  <si>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</si>
  <si>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</si>
  <si>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</si>
  <si>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</si>
  <si>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</si>
  <si>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</si>
  <si>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</si>
  <si>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</si>
  <si>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</si>
  <si>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</si>
  <si>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</si>
  <si>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</si>
  <si>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</si>
  <si>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</si>
  <si>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</si>
  <si>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</si>
  <si>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</si>
  <si>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</si>
  <si>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</si>
  <si>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</si>
  <si>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</si>
  <si>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</si>
  <si>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</si>
  <si>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</si>
  <si>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</si>
  <si>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</si>
  <si>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</si>
  <si>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</si>
  <si>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</si>
  <si>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</si>
  <si>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</si>
  <si>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</si>
  <si>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</si>
  <si>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</si>
  <si>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</si>
  <si>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</si>
  <si>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</si>
  <si>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</si>
  <si>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</si>
  <si>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</si>
  <si>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</si>
  <si>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</si>
  <si>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</si>
  <si>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</si>
  <si>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</si>
  <si>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</si>
  <si>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</si>
  <si>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</si>
  <si>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</si>
  <si>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</si>
  <si>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</si>
  <si>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</si>
  <si>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</si>
  <si>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</si>
  <si>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</si>
  <si>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</si>
  <si>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</si>
  <si>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</si>
  <si>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</si>
  <si>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</si>
  <si>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</si>
  <si>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</si>
  <si>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</si>
  <si>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</si>
  <si>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</si>
  <si>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</si>
  <si>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</si>
  <si>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</si>
  <si>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</si>
  <si>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</si>
  <si>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</si>
  <si>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</si>
  <si>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</si>
  <si>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</si>
  <si>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</si>
  <si>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</si>
  <si>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</si>
  <si>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</si>
  <si>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</si>
  <si>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</si>
  <si>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</si>
  <si>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</si>
  <si>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</si>
  <si>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</si>
  <si>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</si>
  <si>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</si>
  <si>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</si>
  <si>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</si>
  <si>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</si>
  <si>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</si>
  <si>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</si>
  <si>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</si>
  <si>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</si>
  <si>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</si>
  <si>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</si>
  <si>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</si>
  <si>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</si>
  <si>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</si>
  <si>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</si>
  <si>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</si>
  <si>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</si>
  <si>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</si>
  <si>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</si>
  <si>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</si>
  <si>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</si>
  <si>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</si>
  <si>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</si>
  <si>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</si>
  <si>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</si>
  <si>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</si>
  <si>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</si>
  <si>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</si>
  <si>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</si>
  <si>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</si>
  <si>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</si>
  <si>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</si>
  <si>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</si>
  <si>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</si>
  <si>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</si>
  <si>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</si>
  <si>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</si>
  <si>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</si>
  <si>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</si>
  <si>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</si>
  <si>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</si>
  <si>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</si>
  <si>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</si>
  <si>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</si>
  <si>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</si>
  <si>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</si>
  <si>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</si>
  <si>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</si>
  <si>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</si>
  <si>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</si>
  <si>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</si>
  <si>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</si>
  <si>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</si>
  <si>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</si>
  <si>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</si>
  <si>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</si>
  <si>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</si>
  <si>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</si>
  <si>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</si>
  <si>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</si>
  <si>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</si>
  <si>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</si>
  <si>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</si>
  <si>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</si>
  <si>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</si>
  <si>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</si>
  <si>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</si>
  <si>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</si>
  <si>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</si>
  <si>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</si>
  <si>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</si>
  <si>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</si>
  <si>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</si>
  <si>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</si>
  <si>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</si>
  <si>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</si>
  <si>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</si>
  <si>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</si>
  <si>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</si>
  <si>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</si>
  <si>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</si>
  <si>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</si>
  <si>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</si>
  <si>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</si>
  <si>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</si>
  <si>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</si>
  <si>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</si>
  <si>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</si>
  <si>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</si>
  <si>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</si>
  <si>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</si>
  <si>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</si>
  <si>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</si>
  <si>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</si>
  <si>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</si>
  <si>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</si>
  <si>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</si>
  <si>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</si>
  <si>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</si>
  <si>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</si>
  <si>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</si>
  <si>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</si>
  <si>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</si>
  <si>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</si>
  <si>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</si>
  <si>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</si>
  <si>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</si>
  <si>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</si>
  <si>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</si>
  <si>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</si>
  <si>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</si>
  <si>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</si>
  <si>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</si>
  <si>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</si>
  <si>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</si>
  <si>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</si>
  <si>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</si>
  <si>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</si>
  <si>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</si>
  <si>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</si>
  <si>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</si>
  <si>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</si>
  <si>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</si>
  <si>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</si>
  <si>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</si>
  <si>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</si>
  <si>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</si>
  <si>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</si>
  <si>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</si>
  <si>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</si>
  <si>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</si>
  <si>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</si>
  <si>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</si>
  <si>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</si>
  <si>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</si>
  <si>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</si>
  <si>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</si>
  <si>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</si>
  <si>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</si>
  <si>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</si>
  <si>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</si>
  <si>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</si>
  <si>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</si>
  <si>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</si>
  <si>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</si>
  <si>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</si>
  <si>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</si>
  <si>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</si>
  <si>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</si>
  <si>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</si>
  <si>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</si>
  <si>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</si>
  <si>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</si>
  <si>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</si>
  <si>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</si>
  <si>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</si>
  <si>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</si>
  <si>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</si>
  <si>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</si>
  <si>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</si>
  <si>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</si>
  <si>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</si>
  <si>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</si>
  <si>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</si>
  <si>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</si>
  <si>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</si>
  <si>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</si>
  <si>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</si>
  <si>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</si>
  <si>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</si>
  <si>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</si>
  <si>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</si>
  <si>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</si>
  <si>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</si>
  <si>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</si>
  <si>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</si>
  <si>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</si>
  <si>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</si>
  <si>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</si>
  <si>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</si>
  <si>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</si>
  <si>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</si>
  <si>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</si>
  <si>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</si>
  <si>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</si>
  <si>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</si>
  <si>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</si>
  <si>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</si>
  <si>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</si>
  <si>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</si>
  <si>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</si>
  <si>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</si>
  <si>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</si>
  <si>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</si>
  <si>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</si>
  <si>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</si>
  <si>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</si>
  <si>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</si>
  <si>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</si>
  <si>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</si>
  <si>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</si>
  <si>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</si>
  <si>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</si>
  <si>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</si>
  <si>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</si>
  <si>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</si>
  <si>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</si>
  <si>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</si>
  <si>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</si>
  <si>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</si>
  <si>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</si>
  <si>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</si>
  <si>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</si>
  <si>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</si>
  <si>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</si>
  <si>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</si>
  <si>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</si>
  <si>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</si>
  <si>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</si>
  <si>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</si>
  <si>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</si>
  <si>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</si>
  <si>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</si>
  <si>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</si>
  <si>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</si>
  <si>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</si>
  <si>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</si>
  <si>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</si>
  <si>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</si>
  <si>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</si>
  <si>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</si>
  <si>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</si>
  <si>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</si>
  <si>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</si>
  <si>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</si>
  <si>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</si>
  <si>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</si>
  <si>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</si>
  <si>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</si>
  <si>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</si>
  <si>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</si>
  <si>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</si>
  <si>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</si>
  <si>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</si>
  <si>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</si>
  <si>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</si>
  <si>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</si>
  <si>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</si>
  <si>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</si>
  <si>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</si>
  <si>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</si>
  <si>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</si>
  <si>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</si>
  <si>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</si>
  <si>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</si>
  <si>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</si>
  <si>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</si>
  <si>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</si>
  <si>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</si>
  <si>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</si>
  <si>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</si>
  <si>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</si>
  <si>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</si>
  <si>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</si>
  <si>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</si>
  <si>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</si>
  <si>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</si>
  <si>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</si>
  <si>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</si>
  <si>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</si>
  <si>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</si>
  <si>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</si>
  <si>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</si>
  <si>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</si>
  <si>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</si>
  <si>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</si>
  <si>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</si>
  <si>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</si>
  <si>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</si>
  <si>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</si>
  <si>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</si>
  <si>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</si>
  <si>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</si>
  <si>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</si>
  <si>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</si>
  <si>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</si>
  <si>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</si>
  <si>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</si>
  <si>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</si>
  <si>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</si>
  <si>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</si>
  <si>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</si>
  <si>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</si>
  <si>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</si>
  <si>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</si>
  <si>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</si>
  <si>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</si>
  <si>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</si>
  <si>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</si>
  <si>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</si>
  <si>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</si>
  <si>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</si>
  <si>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</si>
  <si>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</si>
  <si>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</si>
  <si>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</si>
  <si>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</si>
  <si>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</si>
  <si>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</si>
  <si>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</si>
  <si>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</si>
  <si>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</si>
  <si>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</si>
  <si>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</si>
  <si>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</si>
  <si>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</si>
  <si>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</si>
  <si>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</si>
  <si>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</si>
  <si>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</si>
  <si>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</si>
  <si>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</si>
  <si>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</si>
  <si>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</si>
  <si>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</si>
  <si>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</si>
  <si>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</si>
  <si>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</si>
  <si>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</si>
  <si>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</si>
  <si>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</si>
  <si>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</si>
  <si>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</si>
  <si>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</si>
  <si>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</si>
  <si>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</si>
  <si>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</si>
  <si>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</si>
  <si>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</si>
  <si>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</si>
  <si>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</si>
  <si>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</si>
  <si>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</si>
  <si>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</si>
  <si>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</si>
  <si>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</si>
  <si>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</si>
  <si>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</si>
  <si>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</si>
  <si>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</si>
  <si>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</si>
  <si>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</si>
  <si>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</si>
  <si>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</si>
  <si>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</si>
  <si>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</si>
  <si>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</si>
  <si>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</si>
  <si>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</si>
  <si>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</si>
  <si>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</si>
  <si>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</si>
  <si>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</si>
  <si>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</si>
  <si>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</si>
  <si>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</si>
  <si>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</si>
  <si>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</si>
  <si>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</si>
  <si>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</si>
  <si>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</si>
  <si>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</si>
  <si>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</si>
  <si>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</si>
  <si>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</si>
  <si>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</si>
  <si>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</si>
  <si>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</si>
  <si>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</si>
  <si>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</si>
  <si>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</si>
  <si>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</si>
  <si>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</si>
  <si>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</si>
  <si>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</si>
  <si>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</si>
  <si>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</si>
  <si>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</si>
  <si>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</si>
  <si>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</si>
  <si>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</si>
  <si>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</si>
  <si>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</si>
  <si>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</si>
  <si>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</si>
  <si>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</si>
  <si>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</si>
  <si>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</si>
  <si>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</si>
  <si>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</si>
  <si>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</si>
  <si>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</si>
  <si>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</si>
  <si>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</si>
  <si>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</si>
  <si>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</si>
  <si>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</si>
  <si>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</si>
  <si>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</si>
  <si>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</si>
  <si>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</si>
  <si>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</si>
  <si>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</si>
  <si>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</si>
  <si>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</si>
  <si>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</si>
  <si>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</si>
  <si>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</si>
  <si>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</si>
  <si>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</si>
  <si>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</si>
  <si>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</si>
  <si>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</si>
  <si>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</si>
  <si>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</si>
  <si>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</si>
  <si>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</si>
  <si>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</si>
  <si>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</si>
  <si>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</si>
  <si>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</si>
  <si>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</si>
  <si>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</si>
  <si>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</si>
  <si>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</si>
  <si>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</si>
  <si>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</si>
  <si>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</si>
  <si>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</si>
  <si>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</si>
  <si>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</si>
  <si>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</si>
  <si>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</si>
  <si>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</si>
  <si>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</si>
  <si>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</si>
  <si>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</si>
  <si>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</si>
  <si>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</si>
  <si>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</si>
  <si>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</si>
  <si>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</si>
  <si>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</si>
  <si>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</si>
  <si>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</si>
  <si>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</si>
  <si>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</si>
  <si>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</si>
  <si>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</si>
  <si>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</si>
  <si>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</si>
  <si>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</si>
  <si>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</si>
  <si>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</si>
  <si>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</si>
  <si>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</si>
  <si>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</si>
  <si>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</si>
  <si>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</si>
  <si>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</si>
  <si>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</si>
  <si>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</si>
  <si>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</si>
  <si>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</si>
  <si>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</si>
  <si>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</si>
  <si>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</si>
  <si>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</si>
  <si>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</si>
  <si>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</si>
  <si>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</si>
  <si>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</si>
  <si>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</si>
  <si>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</si>
  <si>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</si>
  <si>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</si>
  <si>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</si>
  <si>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</si>
  <si>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</si>
  <si>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</si>
  <si>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</si>
  <si>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</si>
  <si>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</si>
  <si>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</si>
  <si>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</si>
  <si>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</si>
  <si>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</si>
  <si>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</si>
  <si>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</si>
  <si>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</si>
  <si>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</si>
  <si>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</si>
  <si>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</si>
  <si>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</si>
  <si>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</si>
  <si>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</si>
  <si>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</si>
  <si>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</si>
  <si>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</si>
  <si>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</si>
  <si>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</si>
  <si>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</si>
  <si>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</si>
  <si>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</si>
  <si>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</si>
  <si>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</si>
  <si>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</si>
  <si>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</si>
  <si>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</si>
  <si>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</si>
  <si>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</si>
  <si>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</si>
  <si>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</si>
  <si>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</si>
  <si>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</si>
  <si>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</si>
  <si>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</si>
  <si>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</si>
  <si>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</si>
  <si>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</si>
  <si>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</si>
  <si>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</si>
  <si>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</si>
  <si>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</si>
  <si>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</si>
  <si>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</si>
  <si>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</si>
  <si>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</si>
  <si>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</si>
  <si>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</si>
  <si>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</si>
  <si>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</si>
  <si>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</si>
  <si>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</si>
  <si>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</si>
  <si>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</si>
  <si>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</si>
  <si>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</si>
  <si>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</si>
  <si>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</si>
  <si>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</si>
  <si>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</si>
  <si>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</si>
  <si>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</si>
  <si>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</si>
  <si>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</si>
  <si>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</si>
  <si>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</si>
  <si>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</si>
  <si>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</si>
  <si>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</si>
  <si>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</si>
  <si>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</si>
  <si>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</si>
  <si>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</si>
  <si>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</si>
  <si>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</si>
  <si>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</si>
  <si>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</si>
  <si>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</si>
  <si>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</si>
  <si>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</si>
  <si>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</si>
  <si>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</si>
  <si>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</si>
  <si>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</si>
  <si>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</si>
  <si>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</si>
  <si>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</si>
  <si>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</si>
  <si>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</si>
  <si>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</si>
  <si>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</si>
  <si>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</si>
  <si>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</si>
  <si>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</si>
  <si>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</si>
  <si>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</si>
  <si>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</si>
  <si>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</si>
  <si>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</si>
  <si>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</si>
  <si>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</si>
  <si>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</si>
  <si>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</si>
  <si>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</si>
  <si>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</si>
  <si>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</si>
  <si>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</si>
  <si>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</si>
  <si>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</si>
  <si>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</si>
  <si>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</si>
  <si>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</si>
  <si>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</si>
  <si>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</si>
  <si>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</si>
  <si>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</si>
  <si>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</si>
  <si>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</si>
  <si>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</si>
  <si>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</si>
  <si>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</si>
  <si>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</si>
  <si>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</si>
  <si>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</si>
  <si>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</si>
  <si>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</si>
  <si>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</si>
  <si>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</si>
  <si>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</si>
  <si>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</si>
  <si>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</si>
  <si>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</si>
  <si>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</si>
  <si>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</si>
  <si>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</si>
  <si>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</si>
  <si>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</si>
  <si>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</si>
  <si>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</si>
  <si>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</si>
  <si>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</si>
  <si>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</si>
  <si>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</si>
  <si>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</si>
  <si>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</si>
  <si>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</si>
  <si>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</si>
  <si>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</si>
  <si>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</si>
  <si>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</si>
  <si>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</si>
  <si>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</si>
  <si>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</si>
  <si>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</si>
  <si>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</si>
  <si>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</si>
  <si>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</si>
  <si>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</si>
  <si>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</si>
  <si>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</si>
  <si>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</si>
  <si>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</si>
  <si>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</si>
  <si>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</si>
  <si>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</si>
  <si>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</si>
  <si>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</si>
  <si>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</si>
  <si>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</si>
  <si>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</si>
  <si>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</si>
  <si>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</si>
  <si>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</si>
  <si>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</si>
  <si>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</si>
  <si>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</si>
  <si>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</si>
  <si>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</si>
  <si>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</si>
  <si>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</si>
  <si>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</si>
  <si>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</si>
  <si>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</si>
  <si>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</si>
  <si>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</si>
  <si>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</si>
  <si>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</si>
  <si>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</si>
  <si>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</si>
  <si>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</si>
  <si>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</si>
  <si>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</si>
  <si>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</si>
  <si>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</si>
  <si>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</si>
  <si>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</si>
  <si>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</si>
  <si>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</si>
  <si>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</si>
  <si>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</si>
  <si>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</si>
  <si>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</si>
  <si>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</si>
  <si>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</si>
  <si>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</si>
  <si>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</si>
  <si>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</si>
  <si>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</si>
  <si>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</si>
  <si>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</si>
  <si>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</si>
  <si>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</si>
  <si>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</si>
  <si>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</si>
  <si>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</si>
  <si>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</si>
  <si>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</si>
  <si>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</si>
  <si>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</si>
  <si>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</si>
  <si>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</si>
  <si>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</si>
  <si>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</si>
  <si>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</si>
  <si>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</si>
  <si>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</si>
  <si>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</si>
  <si>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</si>
  <si>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</si>
  <si>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</si>
  <si>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</si>
  <si>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</si>
  <si>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</si>
  <si>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</si>
  <si>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</si>
  <si>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</si>
  <si>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</si>
  <si>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</si>
  <si>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</si>
  <si>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</si>
  <si>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</si>
  <si>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</si>
  <si>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</si>
  <si>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</si>
  <si>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</si>
  <si>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</si>
  <si>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</si>
  <si>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</si>
  <si>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</si>
  <si>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</si>
  <si>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</si>
  <si>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</si>
  <si>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</si>
  <si>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</si>
  <si>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</si>
  <si>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</si>
  <si>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</si>
  <si>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</si>
  <si>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</si>
  <si>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</si>
  <si>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</si>
  <si>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</si>
  <si>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</si>
  <si>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</si>
  <si>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</si>
  <si>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</si>
  <si>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</si>
  <si>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</si>
  <si>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</si>
  <si>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</si>
  <si>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</si>
  <si>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</si>
  <si>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</si>
  <si>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</si>
  <si>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</si>
  <si>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</si>
  <si>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</si>
  <si>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</si>
  <si>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</si>
  <si>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</si>
  <si>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</si>
  <si>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</si>
  <si>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</si>
  <si>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</si>
  <si>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</si>
  <si>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</si>
  <si>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</si>
  <si>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</si>
  <si>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</si>
  <si>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</si>
  <si>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</si>
  <si>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</si>
  <si>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</si>
  <si>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</si>
  <si>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</si>
  <si>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</si>
  <si>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</si>
  <si>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</si>
  <si>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</si>
  <si>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</si>
  <si>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</si>
  <si>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</si>
  <si>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</si>
  <si>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</si>
  <si>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</si>
  <si>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</si>
  <si>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</si>
  <si>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</si>
  <si>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</si>
  <si>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</si>
  <si>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</si>
  <si>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</si>
  <si>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</si>
  <si>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</si>
  <si>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</si>
  <si>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</si>
  <si>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</si>
  <si>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</si>
  <si>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</si>
  <si>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</si>
  <si>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</si>
  <si>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</si>
  <si>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</si>
  <si>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</si>
  <si>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</si>
  <si>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</si>
  <si>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</si>
  <si>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</si>
  <si>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</si>
  <si>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</si>
  <si>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</si>
  <si>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</si>
  <si>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</si>
  <si>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</si>
  <si>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</si>
  <si>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</si>
  <si>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</si>
  <si>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</si>
  <si>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</si>
  <si>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</si>
  <si>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</si>
  <si>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</si>
  <si>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</si>
  <si>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</si>
  <si>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</si>
  <si>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</si>
  <si>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</si>
  <si>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</si>
  <si>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</si>
  <si>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</si>
  <si>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</si>
  <si>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</si>
  <si>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</si>
  <si>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</si>
  <si>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</si>
  <si>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</si>
  <si>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</si>
  <si>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</si>
  <si>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</si>
  <si>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</si>
  <si>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</si>
  <si>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</si>
  <si>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</si>
  <si>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</si>
  <si>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</si>
  <si>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</si>
  <si>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</si>
  <si>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</si>
  <si>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</si>
  <si>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</si>
  <si>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</si>
  <si>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</si>
  <si>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</si>
  <si>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</si>
  <si>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</si>
  <si>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</si>
  <si>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</si>
  <si>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</si>
  <si>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</si>
  <si>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</si>
  <si>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</si>
  <si>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</si>
  <si>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</si>
  <si>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</si>
  <si>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</si>
  <si>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</si>
  <si>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</si>
  <si>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</si>
  <si>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</si>
  <si>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</si>
  <si>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</si>
  <si>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</si>
  <si>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</si>
  <si>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</si>
  <si>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</si>
  <si>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</si>
  <si>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</si>
  <si>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</si>
  <si>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</si>
  <si>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</si>
  <si>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</si>
  <si>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</si>
  <si>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</si>
  <si>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</si>
  <si>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</si>
  <si>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</si>
  <si>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</si>
  <si>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</si>
  <si>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</si>
  <si>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</si>
  <si>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</si>
  <si>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</si>
  <si>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</si>
  <si>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</si>
  <si>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</si>
  <si>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</si>
  <si>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</si>
  <si>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</si>
  <si>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</si>
  <si>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</si>
  <si>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</si>
  <si>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</si>
  <si>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</si>
  <si>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</si>
  <si>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</si>
  <si>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</si>
  <si>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</si>
  <si>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</si>
  <si>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</si>
  <si>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</si>
  <si>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</si>
  <si>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</si>
  <si>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</si>
  <si>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</si>
  <si>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</si>
  <si>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</si>
  <si>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</si>
  <si>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</si>
  <si>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</si>
  <si>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</si>
  <si>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</si>
  <si>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</si>
  <si>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</si>
  <si>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</si>
  <si>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</si>
  <si>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</si>
  <si>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</si>
  <si>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</si>
  <si>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</si>
  <si>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</si>
  <si>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</si>
  <si>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</si>
  <si>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</si>
  <si>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</si>
  <si>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</si>
  <si>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</si>
  <si>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</si>
  <si>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</si>
  <si>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</si>
  <si>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</si>
  <si>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</si>
  <si>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</si>
  <si>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</si>
  <si>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</si>
  <si>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</si>
  <si>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</si>
  <si>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</si>
  <si>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</si>
  <si>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</si>
  <si>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</si>
  <si>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</si>
  <si>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</si>
  <si>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</si>
  <si>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</si>
  <si>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</si>
  <si>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</si>
  <si>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</si>
  <si>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</si>
  <si>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</si>
  <si>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</si>
  <si>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</si>
  <si>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</si>
  <si>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</si>
  <si>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</si>
  <si>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</si>
  <si>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</si>
  <si>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</si>
  <si>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</si>
  <si>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</si>
  <si>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</si>
  <si>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</si>
  <si>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</si>
  <si>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</si>
  <si>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</si>
  <si>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</si>
  <si>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</si>
  <si>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</si>
  <si>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</si>
  <si>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</si>
  <si>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</si>
  <si>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</si>
  <si>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</si>
  <si>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</si>
  <si>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</si>
  <si>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</si>
  <si>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</si>
  <si>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</si>
  <si>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</si>
  <si>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</si>
  <si>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</si>
  <si>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</si>
  <si>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</si>
  <si>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</si>
  <si>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</si>
  <si>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</si>
  <si>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</si>
  <si>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</si>
  <si>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</si>
  <si>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</si>
  <si>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</si>
  <si>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</si>
  <si>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</si>
  <si>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</si>
  <si>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</si>
  <si>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</si>
  <si>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</si>
  <si>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</si>
  <si>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</si>
  <si>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</si>
  <si>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</si>
  <si>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</si>
  <si>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</si>
  <si>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</si>
  <si>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</si>
  <si>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</si>
  <si>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</si>
  <si>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</si>
  <si>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</si>
  <si>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</si>
  <si>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</si>
  <si>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</si>
  <si>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</si>
  <si>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</si>
  <si>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</si>
  <si>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</si>
  <si>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</si>
  <si>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</si>
  <si>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</si>
  <si>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</si>
  <si>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</si>
  <si>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</si>
  <si>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</si>
  <si>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</si>
  <si>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</si>
  <si>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</si>
  <si>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</si>
  <si>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</si>
  <si>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</si>
  <si>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</si>
  <si>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</si>
  <si>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</si>
  <si>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</si>
  <si>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</si>
  <si>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</si>
  <si>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</si>
  <si>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</si>
  <si>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</si>
  <si>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</si>
  <si>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</si>
  <si>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</si>
  <si>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</si>
  <si>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</si>
  <si>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</si>
  <si>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</si>
  <si>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</si>
  <si>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</si>
  <si>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</si>
  <si>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</si>
  <si>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</si>
  <si>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</si>
  <si>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</si>
  <si>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</si>
  <si>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</si>
  <si>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</si>
  <si>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</si>
  <si>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</si>
  <si>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</si>
  <si>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</si>
  <si>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</si>
  <si>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</si>
  <si>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</si>
  <si>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</si>
  <si>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</si>
  <si>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</si>
  <si>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</si>
  <si>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</si>
  <si>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</si>
  <si>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</si>
  <si>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</si>
  <si>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</si>
  <si>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</si>
  <si>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</si>
  <si>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</si>
  <si>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</si>
  <si>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</si>
  <si>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</si>
  <si>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</si>
  <si>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</si>
  <si>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</si>
  <si>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</si>
  <si>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</si>
  <si>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</si>
  <si>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</si>
  <si>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</si>
  <si>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</si>
  <si>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</si>
  <si>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</si>
  <si>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</si>
  <si>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</si>
  <si>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</si>
  <si>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</si>
  <si>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</si>
  <si>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</si>
  <si>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</si>
  <si>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</si>
  <si>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</si>
  <si>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</si>
  <si>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</si>
  <si>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</si>
  <si>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</si>
  <si>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</si>
  <si>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</si>
  <si>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</si>
  <si>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</si>
  <si>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</si>
  <si>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</si>
  <si>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</si>
  <si>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</si>
  <si>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</si>
  <si>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</si>
  <si>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</si>
  <si>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</si>
  <si>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</si>
  <si>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</si>
  <si>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</si>
  <si>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</si>
  <si>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</si>
  <si>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</si>
  <si>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</si>
  <si>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</si>
  <si>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</si>
  <si>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</si>
  <si>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</si>
  <si>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</si>
  <si>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</si>
  <si>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</si>
  <si>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</si>
  <si>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</si>
  <si>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</si>
  <si>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</si>
  <si>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</si>
  <si>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</si>
  <si>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</si>
  <si>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</si>
  <si>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</si>
  <si>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</si>
  <si>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</si>
  <si>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</si>
  <si>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</si>
  <si>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</si>
  <si>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</si>
  <si>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</si>
  <si>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</si>
  <si>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</si>
  <si>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</si>
  <si>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</si>
  <si>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</si>
  <si>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</si>
  <si>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</si>
  <si>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</si>
  <si>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</si>
  <si>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</si>
  <si>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</si>
  <si>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</si>
  <si>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</si>
  <si>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</si>
  <si>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</si>
  <si>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</si>
  <si>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</si>
  <si>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</si>
  <si>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</si>
  <si>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</si>
  <si>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</si>
  <si>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</si>
  <si>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</si>
  <si>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</si>
  <si>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</si>
  <si>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</si>
  <si>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</si>
  <si>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</si>
  <si>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</si>
  <si>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</si>
  <si>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</si>
  <si>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</si>
  <si>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</si>
  <si>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</si>
  <si>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</si>
  <si>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</si>
  <si>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</si>
  <si>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</si>
  <si>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</si>
  <si>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</si>
  <si>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</si>
  <si>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</si>
  <si>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</si>
  <si>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</si>
  <si>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</si>
  <si>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</si>
  <si>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</si>
  <si>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</si>
  <si>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</si>
  <si>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</si>
  <si>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</si>
  <si>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</si>
  <si>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</si>
  <si>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</si>
  <si>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</si>
  <si>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</si>
  <si>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</si>
  <si>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</si>
  <si>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</si>
  <si>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</si>
  <si>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</si>
  <si>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</si>
  <si>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</si>
  <si>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</si>
  <si>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</si>
  <si>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</si>
  <si>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</si>
  <si>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</si>
  <si>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</si>
  <si>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</si>
  <si>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</si>
  <si>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</si>
  <si>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</si>
  <si>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</si>
  <si>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</si>
  <si>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</si>
  <si>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</si>
  <si>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</si>
  <si>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</si>
  <si>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</si>
  <si>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</si>
  <si>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</si>
  <si>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</si>
  <si>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</si>
  <si>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</si>
  <si>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</si>
  <si>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</si>
  <si>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</si>
  <si>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</si>
  <si>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</si>
  <si>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</si>
  <si>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</si>
  <si>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</si>
  <si>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</si>
  <si>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</si>
  <si>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</si>
  <si>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</si>
  <si>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</si>
  <si>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</si>
  <si>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</si>
  <si>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</si>
  <si>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</si>
  <si>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</si>
  <si>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</si>
  <si>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</si>
  <si>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</si>
  <si>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</si>
  <si>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</si>
  <si>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</si>
  <si>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</si>
  <si>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</si>
  <si>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</si>
  <si>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</si>
  <si>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</si>
  <si>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</si>
  <si>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</si>
  <si>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</si>
  <si>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</si>
  <si>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</si>
  <si>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</si>
  <si>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</si>
  <si>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</si>
  <si>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</si>
  <si>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</si>
  <si>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</si>
  <si>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</si>
  <si>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</si>
  <si>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</si>
  <si>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</si>
  <si>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</si>
  <si>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</si>
  <si>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</si>
  <si>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</si>
  <si>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</si>
  <si>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</si>
  <si>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</si>
  <si>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</si>
  <si>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</si>
  <si>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</si>
  <si>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</si>
  <si>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</si>
  <si>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</si>
  <si>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</si>
  <si>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</si>
  <si>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</si>
  <si>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</si>
  <si>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</si>
  <si>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</si>
  <si>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</si>
  <si>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</si>
  <si>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</si>
  <si>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</si>
  <si>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</si>
  <si>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</si>
  <si>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</si>
  <si>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</si>
  <si>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</si>
  <si>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</si>
  <si>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</si>
  <si>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</si>
  <si>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</si>
  <si>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</si>
  <si>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</si>
  <si>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</si>
  <si>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</si>
  <si>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</si>
  <si>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</si>
  <si>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</si>
  <si>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</si>
  <si>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</si>
  <si>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</si>
  <si>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</si>
  <si>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</si>
  <si>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</si>
  <si>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</si>
  <si>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</si>
  <si>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</si>
  <si>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</si>
  <si>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</si>
  <si>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</si>
  <si>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</si>
  <si>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</si>
  <si>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</si>
  <si>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</si>
  <si>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</si>
  <si>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</si>
  <si>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</si>
  <si>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</si>
  <si>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</si>
  <si>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</si>
  <si>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</si>
  <si>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</si>
  <si>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</si>
  <si>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</si>
  <si>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</si>
  <si>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</si>
  <si>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</si>
  <si>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</si>
  <si>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</si>
  <si>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</si>
  <si>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</si>
  <si>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</si>
  <si>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</si>
  <si>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</si>
  <si>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</si>
  <si>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</si>
  <si>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</si>
  <si>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</si>
  <si>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</si>
  <si>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</si>
  <si>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</si>
  <si>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</si>
  <si>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</si>
  <si>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</si>
  <si>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</si>
  <si>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</si>
  <si>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</si>
  <si>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</si>
  <si>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</si>
  <si>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</si>
  <si>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</si>
  <si>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</si>
  <si>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</si>
  <si>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</si>
  <si>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</si>
  <si>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</si>
  <si>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</si>
  <si>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</si>
  <si>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</si>
  <si>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</si>
  <si>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</si>
  <si>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</si>
  <si>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</si>
  <si>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</si>
  <si>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</si>
  <si>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</si>
  <si>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</si>
  <si>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</si>
  <si>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</si>
  <si>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</si>
  <si>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</si>
  <si>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</si>
  <si>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</si>
  <si>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</si>
  <si>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</si>
  <si>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</si>
  <si>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</si>
  <si>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</si>
  <si>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</si>
  <si>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</si>
  <si>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</si>
  <si>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</si>
  <si>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</si>
  <si>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</si>
  <si>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</si>
  <si>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</si>
  <si>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</si>
  <si>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</si>
  <si>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</si>
  <si>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</si>
  <si>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</si>
  <si>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</si>
  <si>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</si>
  <si>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</si>
  <si>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</si>
  <si>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</si>
  <si>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</si>
  <si>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</si>
  <si>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</si>
  <si>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</si>
  <si>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</si>
  <si>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</si>
  <si>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</si>
  <si>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</si>
  <si>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</si>
  <si>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</si>
  <si>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</si>
  <si>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</si>
  <si>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</si>
  <si>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</si>
  <si>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</si>
  <si>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</si>
  <si>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</si>
  <si>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</si>
  <si>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</si>
  <si>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</si>
  <si>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</si>
  <si>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</si>
  <si>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</si>
  <si>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</si>
  <si>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</si>
  <si>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</si>
  <si>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</si>
  <si>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</si>
  <si>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</si>
  <si>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</si>
  <si>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</si>
  <si>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</si>
  <si>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</si>
  <si>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</si>
  <si>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</si>
  <si>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</si>
  <si>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</si>
  <si>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</si>
  <si>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</si>
  <si>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</si>
  <si>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</si>
  <si>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</si>
  <si>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</si>
  <si>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</si>
  <si>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</si>
  <si>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</si>
  <si>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</si>
  <si>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</si>
  <si>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</si>
  <si>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</si>
  <si>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</si>
  <si>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</si>
  <si>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</si>
  <si>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</si>
  <si>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</si>
  <si>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</si>
  <si>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</si>
  <si>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</si>
  <si>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</si>
  <si>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</si>
  <si>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</si>
  <si>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</si>
  <si>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</si>
  <si>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</si>
  <si>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</si>
  <si>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</si>
  <si>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</si>
  <si>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</si>
  <si>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</si>
  <si>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</si>
  <si>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</si>
  <si>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</si>
  <si>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</si>
  <si>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</si>
  <si>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</si>
  <si>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</si>
  <si>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</si>
  <si>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</si>
  <si>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</si>
  <si>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</si>
  <si>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</si>
  <si>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</si>
  <si>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</si>
  <si>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</si>
  <si>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</si>
  <si>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</si>
  <si>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</si>
  <si>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</si>
  <si>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</si>
  <si>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</si>
  <si>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</si>
  <si>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</si>
  <si>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</si>
  <si>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</si>
  <si>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</si>
  <si>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</si>
  <si>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</si>
  <si>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</si>
  <si>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</si>
  <si>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</si>
  <si>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</si>
  <si>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</si>
  <si>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</si>
  <si>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</si>
  <si>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</si>
  <si>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</si>
  <si>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</si>
  <si>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</si>
  <si>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</si>
  <si>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</si>
  <si>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</si>
  <si>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</si>
  <si>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</si>
  <si>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</si>
  <si>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</si>
  <si>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</si>
  <si>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</si>
  <si>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</si>
  <si>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</si>
  <si>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</si>
  <si>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</si>
  <si>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</si>
  <si>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</si>
  <si>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</si>
  <si>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</si>
  <si>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</si>
  <si>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</si>
  <si>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</si>
  <si>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</si>
  <si>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</si>
  <si>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</si>
  <si>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</si>
  <si>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</si>
  <si>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</si>
  <si>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</si>
  <si>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</si>
  <si>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</si>
  <si>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</si>
  <si>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</si>
  <si>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</si>
  <si>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</si>
  <si>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</si>
  <si>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</si>
  <si>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</si>
  <si>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</si>
  <si>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</si>
  <si>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</si>
  <si>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</si>
  <si>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</si>
  <si>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</si>
  <si>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</si>
  <si>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</si>
  <si>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</si>
  <si>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</si>
  <si>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</si>
  <si>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</si>
  <si>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</si>
  <si>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</si>
  <si>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</si>
  <si>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</si>
  <si>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</si>
  <si>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</si>
  <si>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</si>
  <si>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</si>
  <si>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</si>
  <si>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</si>
  <si>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</si>
  <si>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</si>
  <si>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</si>
  <si>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</si>
  <si>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</si>
  <si>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</si>
  <si>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</si>
  <si>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</si>
  <si>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</si>
  <si>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</si>
  <si>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</si>
  <si>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</si>
  <si>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</si>
  <si>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</si>
  <si>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</si>
  <si>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</si>
  <si>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</si>
  <si>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</si>
  <si>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</si>
  <si>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</si>
  <si>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</si>
  <si>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</si>
  <si>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</si>
  <si>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</si>
  <si>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</si>
  <si>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</si>
  <si>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</si>
  <si>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</si>
  <si>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</si>
  <si>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</si>
  <si>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</si>
  <si>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</si>
  <si>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</si>
  <si>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</si>
  <si>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</si>
  <si>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</si>
  <si>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</si>
  <si>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</si>
  <si>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</si>
  <si>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</si>
  <si>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</si>
  <si>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</si>
  <si>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</si>
  <si>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</si>
  <si>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</si>
  <si>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</si>
  <si>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</si>
  <si>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</si>
  <si>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</si>
  <si>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</si>
  <si>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</si>
  <si>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</si>
  <si>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</si>
  <si>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</si>
  <si>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</si>
  <si>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</si>
  <si>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</si>
  <si>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</si>
  <si>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</si>
  <si>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</si>
  <si>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</si>
  <si>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</si>
  <si>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</si>
  <si>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</si>
  <si>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</si>
  <si>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</si>
  <si>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</si>
  <si>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</si>
  <si>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</si>
  <si>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</si>
  <si>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</si>
  <si>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</si>
  <si>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</si>
  <si>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</si>
  <si>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</si>
  <si>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</si>
  <si>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</si>
  <si>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</si>
  <si>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</si>
  <si>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</si>
  <si>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</si>
  <si>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</si>
  <si>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</si>
  <si>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</si>
  <si>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</si>
  <si>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</si>
  <si>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</si>
  <si>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</si>
  <si>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</si>
  <si>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</si>
  <si>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</si>
  <si>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</si>
  <si>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</si>
  <si>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</si>
  <si>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</si>
  <si>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</si>
  <si>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</si>
  <si>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</si>
  <si>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</si>
  <si>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</si>
  <si>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</si>
  <si>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</si>
  <si>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</si>
  <si>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</si>
  <si>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</si>
  <si>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</si>
  <si>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</si>
  <si>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</si>
  <si>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</si>
  <si>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</si>
  <si>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</si>
  <si>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</si>
  <si>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</si>
  <si>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</si>
  <si>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</si>
  <si>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</si>
  <si>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</si>
  <si>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</si>
  <si>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</si>
  <si>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</si>
  <si>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</si>
  <si>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</si>
  <si>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</si>
  <si>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</si>
  <si>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</si>
  <si>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</si>
  <si>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</si>
  <si>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</si>
  <si>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</si>
  <si>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</si>
  <si>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</si>
  <si>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</si>
  <si>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</si>
  <si>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</si>
  <si>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</si>
  <si>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</si>
  <si>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</si>
  <si>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</si>
  <si>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</si>
  <si>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</si>
  <si>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</si>
  <si>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</si>
  <si>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</si>
  <si>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</si>
  <si>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</si>
  <si>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</si>
  <si>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</si>
  <si>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</si>
  <si>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</si>
  <si>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</si>
  <si>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</si>
  <si>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</si>
  <si>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</si>
  <si>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</si>
  <si>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</si>
  <si>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</si>
  <si>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</si>
  <si>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</si>
  <si>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</si>
  <si>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</si>
  <si>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</si>
  <si>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</si>
  <si>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</si>
  <si>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</si>
  <si>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</si>
  <si>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</si>
  <si>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</si>
  <si>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</si>
  <si>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</si>
  <si>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</si>
  <si>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</si>
  <si>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</si>
  <si>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</si>
  <si>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</si>
  <si>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</si>
  <si>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</si>
  <si>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</si>
  <si>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</si>
  <si>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</si>
  <si>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</si>
  <si>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</si>
  <si>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</si>
  <si>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</si>
  <si>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</si>
  <si>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</si>
  <si>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</si>
  <si>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</si>
  <si>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</si>
  <si>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</si>
  <si>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</si>
  <si>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</si>
  <si>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</si>
  <si>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</si>
  <si>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</si>
  <si>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</si>
  <si>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</si>
  <si>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</si>
  <si>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</si>
  <si>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</si>
  <si>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</si>
  <si>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</si>
  <si>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</si>
  <si>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</si>
  <si>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</si>
  <si>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</si>
  <si>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</si>
  <si>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</si>
  <si>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</si>
  <si>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</si>
  <si>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</si>
  <si>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</si>
  <si>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</si>
  <si>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</si>
  <si>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</si>
  <si>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</si>
  <si>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</si>
  <si>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</si>
  <si>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</si>
  <si>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</si>
  <si>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</si>
  <si>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</si>
  <si>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</si>
  <si>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</si>
  <si>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</si>
  <si>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</si>
  <si>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</si>
  <si>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</si>
  <si>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</si>
  <si>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</si>
  <si>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</si>
  <si>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</si>
  <si>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</si>
  <si>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</si>
  <si>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</si>
  <si>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</si>
  <si>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</si>
  <si>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</si>
  <si>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</si>
  <si>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</si>
  <si>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</si>
  <si>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</si>
  <si>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</si>
  <si>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</si>
  <si>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</si>
  <si>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</si>
  <si>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</si>
  <si>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</si>
  <si>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</si>
  <si>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</si>
  <si>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</si>
  <si>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</si>
  <si>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</si>
  <si>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</si>
  <si>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</si>
  <si>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</si>
  <si>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</si>
  <si>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</si>
  <si>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</si>
  <si>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</si>
  <si>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</si>
  <si>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</si>
  <si>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</si>
  <si>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</si>
  <si>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</si>
  <si>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</si>
  <si>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</si>
  <si>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</si>
  <si>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</si>
  <si>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</si>
  <si>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</si>
  <si>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</si>
  <si>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</si>
  <si>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</si>
  <si>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</si>
  <si>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</si>
  <si>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</si>
  <si>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</si>
  <si>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</si>
  <si>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</si>
  <si>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</si>
  <si>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</si>
  <si>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</si>
  <si>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</si>
  <si>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</si>
  <si>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</si>
  <si>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</si>
  <si>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</si>
  <si>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</si>
  <si>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</si>
  <si>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</si>
  <si>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</si>
  <si>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</si>
  <si>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</si>
  <si>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</si>
  <si>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</si>
  <si>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</si>
  <si>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</si>
  <si>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</si>
  <si>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</si>
  <si>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</si>
  <si>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</si>
  <si>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</si>
  <si>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</si>
  <si>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</si>
  <si>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</si>
  <si>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</si>
  <si>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</si>
  <si>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</si>
  <si>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</si>
  <si>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</si>
  <si>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</si>
  <si>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</si>
  <si>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</si>
  <si>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</si>
  <si>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</si>
  <si>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</si>
  <si>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</si>
  <si>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</si>
  <si>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</si>
  <si>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</si>
  <si>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</si>
  <si>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</si>
  <si>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</si>
  <si>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</si>
  <si>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</si>
  <si>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</si>
  <si>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</si>
  <si>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</si>
  <si>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</si>
  <si>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</si>
  <si>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</si>
  <si>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</si>
  <si>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</si>
  <si>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</si>
  <si>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</si>
  <si>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</si>
  <si>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</si>
  <si>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</si>
  <si>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</si>
  <si>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</si>
  <si>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</si>
  <si>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</si>
  <si>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</si>
  <si>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</si>
  <si>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</si>
  <si>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</si>
  <si>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</si>
  <si>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</si>
  <si>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</si>
  <si>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</si>
  <si>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</si>
  <si>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</si>
  <si>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</si>
  <si>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</si>
  <si>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</si>
  <si>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</si>
  <si>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</si>
  <si>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</si>
  <si>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</si>
  <si>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</si>
  <si>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</si>
  <si>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</si>
  <si>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</si>
  <si>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</si>
  <si>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</si>
  <si>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</si>
  <si>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</si>
  <si>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</si>
  <si>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</si>
  <si>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</si>
  <si>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</si>
  <si>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</si>
  <si>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</si>
  <si>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</si>
  <si>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</si>
  <si>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</si>
  <si>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</si>
  <si>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</si>
  <si>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</si>
  <si>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</si>
  <si>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</si>
  <si>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</si>
  <si>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</si>
  <si>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</si>
  <si>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</si>
  <si>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</si>
  <si>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</si>
  <si>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</si>
  <si>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</si>
  <si>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</si>
  <si>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</si>
  <si>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</si>
  <si>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</si>
  <si>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</si>
  <si>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</si>
  <si>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</si>
  <si>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</si>
  <si>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</si>
  <si>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</si>
  <si>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</si>
  <si>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</si>
  <si>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</si>
  <si>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</si>
  <si>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</si>
  <si>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</si>
  <si>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</si>
  <si>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</si>
  <si>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</si>
  <si>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</si>
  <si>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</si>
  <si>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</si>
  <si>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</si>
  <si>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</si>
  <si>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</si>
  <si>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</si>
  <si>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</si>
  <si>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</si>
  <si>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</si>
  <si>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</si>
  <si>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</si>
  <si>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</si>
  <si>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</si>
  <si>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</si>
  <si>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</si>
  <si>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</si>
  <si>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</si>
  <si>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</si>
  <si>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</si>
  <si>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</si>
  <si>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</si>
  <si>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</si>
  <si>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</si>
  <si>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</si>
  <si>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</si>
  <si>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</si>
  <si>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</si>
  <si>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</si>
  <si>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</si>
  <si>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</si>
  <si>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</si>
  <si>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</si>
  <si>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</si>
  <si>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</si>
  <si>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</si>
  <si>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</si>
  <si>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</si>
  <si>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</si>
  <si>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</si>
  <si>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</si>
  <si>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</si>
  <si>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</si>
  <si>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</si>
  <si>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</si>
  <si>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</si>
  <si>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</si>
  <si>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</si>
  <si>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</si>
  <si>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</si>
  <si>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</si>
  <si>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</si>
  <si>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</si>
  <si>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</si>
  <si>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</si>
  <si>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</si>
  <si>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</si>
  <si>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</si>
  <si>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</si>
  <si>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</si>
  <si>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</si>
  <si>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</si>
  <si>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</si>
  <si>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</si>
  <si>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</si>
  <si>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</si>
  <si>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</si>
  <si>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</si>
  <si>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</si>
  <si>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</si>
  <si>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</si>
  <si>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</si>
  <si>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</si>
  <si>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</si>
  <si>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</si>
  <si>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</si>
  <si>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</si>
  <si>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</si>
  <si>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</si>
  <si>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</si>
  <si>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</si>
  <si>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</si>
  <si>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</si>
  <si>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</si>
  <si>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</si>
  <si>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</si>
  <si>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</si>
  <si>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</si>
  <si>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</si>
  <si>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</si>
  <si>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</si>
  <si>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</si>
  <si>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</si>
  <si>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</si>
  <si>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</si>
  <si>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</si>
  <si>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</si>
  <si>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</si>
  <si>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</si>
  <si>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</si>
  <si>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</si>
  <si>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</si>
  <si>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</si>
  <si>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</si>
  <si>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</si>
  <si>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</si>
  <si>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</si>
  <si>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</si>
  <si>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</si>
  <si>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</si>
  <si>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</si>
  <si>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</si>
  <si>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</si>
  <si>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</si>
  <si>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</si>
  <si>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</si>
  <si>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</si>
  <si>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</si>
  <si>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</si>
  <si>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</si>
  <si>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</si>
  <si>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</si>
  <si>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</si>
  <si>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</si>
  <si>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</si>
  <si>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</si>
  <si>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</si>
  <si>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</si>
  <si>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</si>
  <si>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</si>
  <si>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</si>
  <si>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</si>
  <si>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</si>
  <si>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</si>
  <si>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</si>
  <si>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</si>
  <si>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</si>
  <si>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</si>
  <si>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</si>
  <si>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</si>
  <si>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</si>
  <si>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</si>
  <si>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</si>
  <si>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</si>
  <si>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</si>
  <si>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</si>
  <si>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</si>
  <si>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</si>
  <si>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</si>
  <si>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</si>
  <si>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</si>
  <si>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</si>
  <si>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</si>
  <si>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</si>
  <si>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</si>
  <si>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</si>
  <si>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</si>
  <si>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</si>
  <si>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</si>
  <si>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</si>
  <si>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</si>
  <si>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</si>
  <si>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</si>
  <si>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</si>
  <si>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</si>
  <si>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</si>
  <si>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</si>
  <si>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</si>
  <si>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</si>
  <si>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</si>
  <si>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</si>
  <si>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</si>
  <si>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</si>
  <si>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</si>
  <si>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</si>
  <si>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</si>
  <si>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</si>
  <si>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</si>
  <si>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</si>
  <si>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</si>
  <si>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</si>
  <si>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</si>
  <si>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</si>
  <si>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</si>
  <si>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</si>
  <si>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</si>
  <si>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</si>
  <si>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</si>
  <si>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</si>
  <si>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</si>
  <si>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</si>
  <si>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</si>
  <si>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</si>
  <si>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</si>
  <si>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</si>
  <si>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</si>
  <si>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</si>
  <si>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</si>
  <si>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</si>
  <si>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</si>
  <si>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</si>
  <si>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</si>
  <si>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</si>
  <si>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</si>
  <si>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</si>
  <si>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</si>
  <si>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</si>
  <si>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</si>
  <si>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</si>
  <si>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</si>
  <si>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</si>
  <si>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</si>
  <si>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</si>
  <si>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</si>
  <si>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</si>
  <si>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</si>
  <si>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</si>
  <si>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</si>
  <si>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</si>
  <si>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</si>
  <si>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</si>
  <si>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</si>
  <si>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</si>
  <si>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</si>
  <si>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</si>
  <si>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</si>
  <si>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</si>
  <si>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</si>
  <si>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</si>
  <si>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</si>
  <si>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</si>
  <si>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</si>
  <si>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</si>
  <si>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</si>
  <si>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</si>
  <si>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</si>
  <si>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</si>
  <si>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</si>
  <si>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</si>
  <si>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</si>
  <si>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</si>
  <si>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</si>
  <si>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</si>
  <si>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</si>
  <si>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</si>
  <si>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</si>
  <si>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</si>
  <si>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</si>
  <si>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</si>
  <si>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</si>
  <si>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</si>
  <si>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</si>
  <si>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</si>
  <si>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</si>
  <si>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</si>
  <si>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</si>
  <si>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</si>
  <si>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</si>
  <si>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</si>
  <si>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</si>
  <si>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</si>
  <si>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</si>
  <si>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</si>
  <si>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</si>
  <si>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</si>
  <si>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</si>
  <si>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</si>
  <si>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</si>
  <si>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</si>
  <si>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</si>
  <si>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</si>
  <si>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</si>
  <si>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</si>
  <si>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</si>
  <si>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</si>
  <si>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</si>
  <si>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</si>
  <si>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</si>
  <si>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</si>
  <si>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</si>
  <si>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</si>
  <si>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</si>
  <si>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</si>
  <si>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</si>
  <si>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</si>
  <si>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</si>
  <si>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</si>
  <si>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</si>
  <si>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</si>
  <si>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</si>
  <si>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</si>
  <si>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</si>
  <si>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</si>
  <si>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</si>
  <si>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</si>
  <si>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</si>
  <si>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</si>
  <si>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</si>
  <si>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</si>
  <si>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</si>
  <si>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</si>
  <si>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</si>
  <si>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</si>
  <si>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</si>
  <si>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</si>
  <si>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</si>
  <si>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</si>
  <si>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</si>
  <si>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</si>
  <si>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</si>
  <si>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</si>
  <si>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</si>
  <si>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</si>
  <si>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</si>
  <si>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</si>
  <si>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</si>
  <si>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</si>
  <si>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</si>
  <si>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</si>
  <si>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</si>
  <si>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</si>
  <si>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</si>
  <si>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</si>
  <si>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</si>
  <si>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</si>
  <si>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</si>
  <si>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</si>
  <si>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</si>
  <si>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</si>
  <si>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</si>
  <si>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</si>
  <si>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</si>
  <si>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</si>
  <si>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</si>
  <si>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</si>
  <si>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</si>
  <si>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</si>
  <si>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</si>
  <si>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</si>
  <si>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</si>
  <si>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</si>
  <si>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</si>
  <si>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</si>
  <si>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</si>
  <si>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</si>
  <si>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</si>
  <si>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</si>
  <si>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</si>
  <si>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</si>
  <si>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</si>
  <si>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</si>
  <si>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</si>
  <si>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</si>
  <si>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</si>
  <si>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</si>
  <si>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</si>
  <si>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</si>
  <si>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</si>
  <si>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</si>
  <si>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</si>
  <si>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</si>
  <si>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</si>
  <si>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</si>
  <si>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</si>
  <si>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</si>
  <si>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</si>
  <si>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</si>
  <si>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</si>
  <si>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</si>
  <si>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</si>
  <si>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</si>
  <si>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</si>
  <si>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</si>
  <si>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</si>
  <si>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</si>
  <si>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</si>
  <si>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</si>
  <si>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</si>
  <si>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</si>
  <si>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</si>
  <si>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</si>
  <si>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</si>
  <si>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</si>
  <si>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</si>
  <si>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</si>
  <si>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</si>
  <si>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</si>
  <si>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</si>
  <si>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</si>
  <si>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</si>
  <si>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</si>
  <si>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</si>
  <si>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</si>
  <si>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</si>
  <si>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</si>
  <si>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</si>
  <si>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</si>
  <si>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</si>
  <si>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</si>
  <si>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</si>
  <si>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</si>
  <si>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</si>
  <si>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</si>
  <si>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</si>
  <si>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</si>
  <si>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</si>
  <si>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</si>
  <si>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</si>
  <si>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</si>
  <si>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</si>
  <si>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</si>
  <si>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</si>
  <si>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</si>
  <si>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</si>
  <si>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</si>
  <si>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</si>
  <si>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</si>
  <si>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</si>
  <si>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</si>
  <si>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</si>
  <si>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</si>
  <si>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</si>
  <si>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</si>
  <si>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</si>
  <si>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</si>
  <si>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</si>
  <si>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</si>
  <si>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</si>
  <si>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</si>
  <si>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</si>
  <si>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</si>
  <si>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</si>
  <si>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</si>
  <si>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</si>
  <si>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</si>
  <si>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</si>
  <si>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</si>
  <si>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</si>
  <si>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</si>
  <si>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</si>
  <si>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</si>
  <si>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</si>
  <si>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</si>
  <si>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</si>
  <si>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</si>
  <si>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</si>
  <si>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</si>
  <si>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</si>
  <si>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</si>
  <si>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</si>
  <si>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</si>
  <si>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</si>
  <si>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</si>
  <si>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</si>
  <si>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</si>
  <si>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</si>
  <si>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</si>
  <si>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</si>
  <si>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</si>
  <si>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</si>
  <si>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</si>
  <si>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</si>
  <si>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</si>
  <si>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</si>
  <si>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</si>
  <si>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</si>
  <si>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</si>
  <si>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</si>
  <si>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</si>
  <si>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</si>
  <si>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</si>
  <si>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</si>
  <si>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</si>
  <si>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</si>
  <si>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</si>
  <si>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</si>
  <si>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</si>
  <si>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</si>
  <si>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</si>
  <si>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</si>
  <si>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</si>
  <si>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</si>
  <si>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</si>
  <si>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</si>
  <si>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</si>
  <si>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</si>
  <si>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</si>
  <si>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</si>
  <si>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</si>
  <si>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</si>
  <si>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</si>
  <si>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</si>
  <si>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</si>
  <si>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</si>
  <si>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</si>
  <si>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</si>
  <si>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</si>
  <si>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</si>
  <si>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</si>
  <si>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</si>
  <si>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</si>
  <si>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</si>
  <si>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</si>
  <si>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</si>
  <si>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</si>
  <si>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</si>
  <si>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</si>
  <si>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</si>
  <si>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</si>
  <si>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</si>
  <si>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</si>
  <si>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</si>
  <si>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</si>
  <si>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</si>
  <si>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</si>
  <si>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</si>
  <si>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</si>
  <si>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</si>
  <si>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</si>
  <si>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</si>
  <si>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</si>
  <si>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</si>
  <si>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</si>
  <si>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</si>
  <si>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</si>
  <si>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</si>
  <si>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</si>
  <si>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</si>
  <si>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</si>
  <si>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</si>
  <si>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</si>
  <si>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</si>
  <si>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</si>
  <si>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</si>
  <si>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</si>
  <si>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</si>
  <si>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</si>
  <si>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</si>
  <si>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</si>
  <si>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</si>
  <si>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</si>
  <si>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</si>
  <si>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</si>
  <si>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</si>
  <si>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</si>
  <si>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</si>
  <si>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</si>
  <si>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</si>
  <si>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</si>
  <si>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</si>
  <si>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</si>
  <si>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</si>
  <si>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</si>
  <si>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</si>
  <si>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</si>
  <si>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</si>
  <si>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</si>
  <si>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</si>
  <si>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</si>
  <si>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</si>
  <si>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</si>
  <si>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</si>
  <si>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</si>
  <si>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</si>
  <si>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</si>
  <si>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</si>
  <si>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</si>
  <si>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</si>
  <si>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</si>
  <si>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</si>
  <si>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</si>
  <si>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</si>
  <si>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</si>
  <si>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</si>
  <si>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</si>
  <si>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</si>
  <si>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</si>
  <si>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</si>
  <si>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</si>
  <si>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</si>
  <si>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</si>
  <si>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</si>
  <si>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</si>
  <si>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</si>
  <si>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</si>
  <si>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</si>
  <si>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</si>
  <si>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</si>
  <si>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</si>
  <si>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</si>
  <si>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</si>
  <si>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</si>
  <si>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</si>
  <si>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</si>
  <si>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</si>
  <si>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</si>
  <si>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</si>
  <si>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</si>
  <si>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</si>
  <si>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</si>
  <si>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</si>
  <si>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</si>
  <si>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</si>
  <si>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</si>
  <si>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</si>
  <si>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</si>
  <si>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</si>
  <si>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</si>
  <si>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</si>
  <si>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</si>
  <si>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</si>
  <si>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</si>
  <si>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</si>
  <si>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</si>
  <si>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</si>
  <si>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</si>
  <si>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</si>
  <si>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</si>
  <si>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</si>
  <si>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</si>
  <si>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</si>
  <si>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</si>
  <si>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</si>
  <si>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</si>
  <si>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</si>
  <si>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</si>
  <si>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</si>
  <si>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</si>
  <si>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</si>
  <si>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</si>
  <si>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</si>
  <si>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</si>
  <si>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</si>
  <si>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</si>
  <si>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</si>
  <si>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</si>
  <si>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</si>
  <si>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</si>
  <si>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</si>
  <si>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</si>
  <si>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</si>
  <si>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</si>
  <si>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</si>
  <si>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</si>
  <si>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</si>
  <si>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</si>
  <si>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</si>
  <si>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</si>
  <si>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</si>
  <si>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</si>
  <si>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</si>
  <si>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</si>
  <si>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</si>
  <si>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</si>
  <si>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</si>
  <si>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</si>
  <si>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</si>
  <si>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</si>
  <si>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</si>
  <si>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</si>
  <si>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</si>
  <si>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</si>
  <si>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</si>
  <si>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</si>
  <si>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</si>
  <si>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</si>
  <si>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</si>
  <si>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</si>
  <si>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</si>
  <si>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</si>
  <si>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</si>
  <si>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</si>
  <si>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</si>
  <si>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</si>
  <si>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</si>
  <si>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</si>
  <si>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</si>
  <si>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</si>
  <si>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</si>
  <si>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</si>
  <si>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</si>
  <si>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</si>
  <si>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</si>
  <si>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</si>
  <si>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</si>
  <si>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</si>
  <si>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</si>
  <si>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</si>
  <si>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</si>
  <si>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</si>
  <si>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</si>
  <si>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</si>
  <si>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</si>
  <si>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</si>
  <si>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</si>
  <si>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</si>
  <si>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</si>
  <si>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</si>
  <si>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</si>
  <si>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</si>
  <si>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</si>
  <si>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</si>
  <si>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</si>
  <si>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</si>
  <si>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</si>
  <si>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</si>
  <si>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</si>
  <si>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</si>
  <si>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</si>
  <si>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</si>
  <si>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</si>
  <si>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</si>
  <si>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</si>
  <si>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</si>
  <si>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</si>
  <si>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</si>
  <si>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</si>
  <si>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</si>
  <si>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</si>
  <si>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</si>
  <si>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</si>
  <si>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</si>
  <si>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</si>
  <si>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</si>
  <si>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</si>
  <si>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</si>
  <si>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</si>
  <si>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</si>
  <si>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</si>
  <si>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</si>
  <si>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</si>
  <si>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</si>
  <si>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</si>
  <si>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</si>
  <si>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</si>
  <si>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</si>
  <si>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</si>
  <si>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</si>
  <si>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</si>
  <si>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</si>
  <si>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</si>
  <si>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</si>
  <si>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</si>
  <si>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</si>
  <si>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</si>
  <si>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</si>
  <si>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</si>
  <si>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</si>
  <si>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</si>
  <si>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</si>
  <si>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</si>
  <si>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</si>
  <si>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</si>
  <si>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</si>
  <si>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</si>
  <si>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</si>
  <si>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</si>
  <si>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</si>
  <si>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</si>
  <si>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</si>
  <si>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</si>
  <si>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</si>
  <si>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</si>
  <si>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</si>
  <si>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</si>
  <si>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</si>
  <si>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</si>
  <si>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</si>
  <si>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</si>
  <si>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</si>
  <si>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</si>
  <si>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</si>
  <si>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</si>
  <si>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</si>
  <si>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</si>
  <si>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</si>
  <si>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</si>
  <si>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</si>
  <si>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</si>
  <si>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</si>
  <si>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</si>
  <si>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</si>
  <si>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</si>
  <si>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</si>
  <si>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</si>
  <si>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</si>
  <si>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</si>
  <si>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</si>
  <si>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</si>
  <si>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</si>
  <si>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</si>
  <si>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</si>
  <si>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</si>
  <si>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</si>
  <si>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</si>
  <si>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</si>
  <si>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</si>
  <si>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</si>
  <si>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</si>
  <si>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</si>
  <si>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</si>
  <si>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</si>
  <si>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</si>
  <si>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</si>
  <si>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</si>
  <si>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</si>
  <si>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</si>
  <si>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</si>
  <si>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</si>
  <si>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</si>
  <si>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</si>
  <si>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</si>
  <si>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</si>
  <si>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</si>
  <si>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</si>
  <si>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</si>
  <si>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</si>
  <si>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</si>
  <si>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</si>
  <si>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</si>
  <si>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</si>
  <si>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</si>
  <si>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</si>
  <si>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</si>
  <si>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</si>
  <si>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</si>
  <si>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</si>
  <si>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</si>
  <si>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</si>
  <si>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</si>
  <si>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</si>
  <si>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</si>
  <si>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</si>
  <si>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</si>
  <si>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</si>
  <si>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</si>
  <si>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</si>
  <si>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</si>
  <si>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</si>
  <si>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</si>
  <si>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</si>
  <si>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</si>
  <si>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</si>
  <si>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</si>
  <si>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</si>
  <si>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</si>
  <si>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</si>
  <si>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</si>
  <si>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</si>
  <si>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</si>
  <si>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</si>
  <si>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</si>
  <si>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</si>
  <si>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</si>
  <si>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</si>
  <si>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</si>
  <si>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</si>
  <si>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</si>
  <si>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</si>
  <si>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</si>
  <si>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</si>
  <si>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</si>
  <si>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</si>
  <si>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</si>
  <si>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</si>
  <si>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</si>
  <si>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</si>
  <si>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</si>
  <si>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</si>
  <si>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</si>
  <si>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</si>
  <si>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</si>
  <si>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</si>
  <si>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</si>
  <si>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</si>
  <si>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</si>
  <si>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</si>
  <si>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</si>
  <si>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</si>
  <si>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</si>
  <si>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</si>
  <si>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</si>
  <si>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</si>
  <si>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</si>
  <si>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</si>
  <si>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</si>
  <si>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</si>
  <si>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</si>
  <si>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</si>
  <si>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</si>
  <si>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</si>
  <si>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</si>
  <si>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</si>
  <si>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</si>
  <si>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</si>
  <si>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</si>
  <si>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</si>
  <si>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</si>
  <si>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</si>
  <si>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</si>
  <si>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</si>
  <si>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</si>
  <si>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</si>
  <si>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</si>
  <si>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</si>
  <si>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</si>
  <si>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</si>
  <si>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</si>
  <si>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</si>
  <si>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</si>
  <si>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</si>
  <si>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</si>
  <si>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</si>
  <si>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</si>
  <si>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</si>
  <si>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</si>
  <si>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</si>
  <si>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</si>
  <si>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</si>
  <si>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</si>
  <si>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</si>
  <si>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</si>
  <si>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</si>
  <si>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</si>
  <si>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</si>
  <si>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</si>
  <si>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</si>
  <si>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</si>
  <si>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</si>
  <si>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</si>
  <si>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</si>
  <si>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</si>
  <si>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</si>
  <si>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</si>
  <si>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</si>
  <si>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</si>
  <si>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</si>
  <si>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</si>
  <si>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</si>
  <si>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</si>
  <si>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</si>
  <si>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</si>
  <si>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</si>
  <si>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</si>
  <si>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</si>
  <si>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</si>
  <si>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</si>
  <si>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</si>
  <si>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</si>
  <si>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</si>
  <si>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</si>
  <si>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</si>
  <si>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</si>
  <si>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</si>
  <si>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</si>
  <si>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</si>
  <si>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</si>
  <si>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</si>
  <si>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</si>
  <si>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</si>
  <si>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</si>
  <si>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</si>
  <si>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</si>
  <si>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</si>
  <si>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</si>
  <si>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</si>
  <si>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</si>
  <si>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</si>
  <si>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</si>
  <si>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</si>
  <si>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</si>
  <si>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</si>
  <si>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</si>
  <si>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</si>
  <si>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</si>
  <si>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</si>
  <si>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</si>
  <si>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</si>
  <si>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</si>
  <si>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</si>
  <si>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</si>
  <si>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</si>
  <si>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</si>
  <si>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</si>
  <si>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</si>
  <si>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</si>
  <si>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</si>
  <si>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</si>
  <si>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</si>
  <si>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</si>
  <si>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</si>
  <si>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</si>
  <si>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</si>
  <si>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</si>
  <si>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</si>
  <si>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</si>
  <si>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</si>
  <si>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</si>
  <si>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</si>
  <si>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</si>
  <si>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</si>
  <si>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</si>
  <si>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</si>
  <si>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</si>
  <si>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</si>
  <si>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</si>
  <si>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</si>
  <si>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</si>
  <si>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</si>
  <si>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</si>
  <si>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</si>
  <si>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</si>
  <si>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</si>
  <si>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</si>
  <si>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</si>
  <si>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</si>
  <si>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</si>
  <si>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</si>
  <si>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</si>
  <si>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</si>
  <si>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</si>
  <si>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</si>
  <si>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</si>
  <si>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</si>
  <si>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</si>
  <si>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</si>
  <si>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</si>
  <si>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</si>
  <si>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</si>
  <si>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</si>
  <si>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</si>
  <si>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</si>
  <si>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</si>
  <si>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</si>
  <si>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</si>
  <si>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</si>
  <si>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</si>
  <si>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</si>
  <si>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</si>
  <si>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</si>
  <si>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</si>
  <si>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</si>
  <si>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</si>
  <si>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</si>
  <si>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</si>
  <si>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</si>
  <si>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</si>
  <si>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</si>
  <si>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</si>
  <si>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</si>
  <si>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</si>
  <si>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</si>
  <si>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</si>
  <si>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</si>
  <si>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</si>
  <si>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</si>
  <si>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</si>
  <si>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</si>
  <si>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</si>
  <si>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</si>
  <si>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</si>
  <si>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</si>
  <si>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</si>
  <si>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</si>
  <si>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</si>
  <si>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</si>
  <si>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</si>
  <si>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</si>
  <si>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</si>
  <si>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</si>
  <si>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</si>
  <si>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</si>
  <si>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</si>
  <si>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</si>
  <si>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</si>
  <si>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</si>
  <si>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</si>
  <si>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</si>
  <si>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</si>
  <si>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</si>
  <si>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</si>
  <si>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</si>
  <si>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</si>
  <si>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</si>
  <si>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</si>
  <si>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</si>
  <si>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</si>
  <si>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</si>
  <si>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</si>
  <si>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</si>
  <si>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</si>
  <si>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</si>
  <si>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</si>
  <si>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</si>
  <si>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</si>
  <si>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</si>
  <si>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</si>
  <si>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</si>
  <si>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</si>
  <si>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</si>
  <si>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</si>
  <si>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</si>
  <si>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</si>
  <si>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</si>
  <si>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</si>
  <si>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</si>
  <si>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</si>
  <si>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</si>
  <si>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</si>
  <si>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</si>
  <si>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</si>
  <si>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</si>
  <si>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</si>
  <si>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</si>
  <si>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</si>
  <si>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</si>
  <si>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</si>
  <si>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</si>
  <si>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</si>
  <si>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</si>
  <si>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</si>
  <si>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</si>
  <si>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</si>
  <si>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</si>
  <si>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</si>
  <si>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</si>
  <si>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</si>
  <si>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</si>
  <si>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</si>
  <si>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</si>
  <si>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</si>
  <si>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</si>
  <si>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</si>
  <si>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</si>
  <si>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</si>
  <si>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</si>
  <si>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</si>
  <si>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</si>
  <si>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</si>
  <si>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</si>
  <si>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</si>
  <si>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</si>
  <si>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</si>
  <si>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</si>
  <si>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</si>
  <si>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</si>
  <si>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</si>
  <si>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</si>
  <si>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</si>
  <si>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</si>
  <si>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</si>
  <si>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</si>
  <si>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</si>
  <si>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</si>
  <si>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</si>
  <si>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</si>
  <si>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</si>
  <si>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</si>
  <si>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</si>
  <si>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</si>
  <si>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</si>
  <si>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</si>
  <si>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</si>
  <si>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</si>
  <si>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</si>
  <si>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</si>
  <si>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</si>
  <si>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</si>
  <si>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</si>
  <si>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</si>
  <si>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</si>
  <si>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</si>
  <si>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</si>
  <si>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</si>
  <si>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</si>
  <si>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</si>
  <si>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</si>
  <si>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</si>
  <si>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</si>
  <si>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</si>
  <si>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</si>
  <si>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</si>
  <si>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</si>
  <si>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</si>
  <si>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</si>
  <si>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</si>
  <si>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</si>
  <si>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</si>
  <si>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</si>
  <si>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</si>
  <si>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</si>
  <si>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</si>
  <si>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</si>
  <si>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</si>
  <si>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</si>
  <si>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</si>
  <si>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</si>
  <si>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</si>
  <si>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</si>
  <si>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</si>
  <si>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</si>
  <si>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</si>
  <si>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</si>
  <si>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</si>
  <si>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</si>
  <si>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</si>
  <si>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</si>
  <si>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</si>
  <si>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</si>
  <si>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</si>
  <si>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</si>
  <si>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</si>
  <si>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</si>
  <si>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</si>
  <si>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</si>
  <si>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</si>
  <si>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</si>
  <si>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</si>
  <si>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</si>
  <si>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</si>
  <si>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</si>
  <si>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</si>
  <si>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</si>
  <si>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</si>
  <si>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</si>
  <si>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</si>
  <si>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</si>
  <si>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</si>
  <si>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</si>
  <si>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</si>
  <si>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</si>
  <si>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</si>
  <si>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</si>
  <si>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</si>
  <si>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</si>
  <si>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</si>
  <si>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</si>
  <si>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</si>
  <si>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</si>
  <si>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</si>
  <si>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</si>
  <si>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</si>
  <si>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</si>
  <si>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</si>
  <si>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</si>
  <si>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</si>
  <si>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</si>
  <si>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</si>
  <si>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</si>
  <si>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</si>
  <si>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</si>
  <si>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</si>
  <si>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</si>
  <si>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</si>
  <si>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</si>
  <si>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</si>
  <si>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</si>
  <si>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</si>
  <si>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</si>
  <si>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</si>
  <si>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</si>
  <si>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</si>
  <si>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</si>
  <si>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</si>
  <si>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</si>
  <si>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</si>
  <si>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</si>
  <si>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</si>
  <si>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</si>
  <si>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</si>
  <si>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</si>
  <si>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</si>
  <si>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</si>
  <si>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</si>
  <si>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</si>
  <si>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</si>
  <si>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</si>
  <si>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</si>
  <si>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</si>
  <si>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</si>
  <si>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</si>
  <si>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</si>
  <si>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</si>
  <si>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</si>
  <si>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</si>
  <si>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</si>
  <si>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</si>
  <si>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</si>
  <si>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</si>
  <si>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</si>
  <si>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</si>
  <si>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</si>
  <si>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</si>
  <si>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</si>
  <si>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</si>
  <si>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</si>
  <si>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</si>
  <si>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</si>
  <si>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</si>
  <si>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</si>
  <si>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</si>
  <si>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</si>
  <si>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</si>
  <si>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</si>
  <si>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</si>
  <si>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</si>
  <si>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</si>
  <si>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</si>
  <si>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</si>
  <si>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</si>
  <si>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</si>
  <si>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</si>
  <si>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</si>
  <si>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</si>
  <si>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</si>
  <si>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</si>
  <si>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</si>
  <si>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</si>
  <si>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</si>
  <si>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</si>
  <si>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</si>
  <si>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</si>
  <si>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</si>
  <si>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</si>
  <si>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</si>
  <si>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</si>
  <si>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</si>
  <si>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</si>
  <si>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</si>
  <si>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</si>
  <si>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</si>
  <si>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</si>
  <si>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</si>
  <si>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</si>
  <si>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</si>
  <si>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</si>
  <si>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</si>
  <si>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</si>
  <si>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</si>
  <si>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</si>
  <si>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</si>
  <si>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</si>
  <si>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</si>
  <si>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</si>
  <si>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</si>
  <si>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</si>
  <si>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</si>
  <si>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</si>
  <si>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</si>
  <si>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</si>
  <si>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</si>
  <si>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</si>
  <si>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</si>
  <si>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</si>
  <si>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</si>
  <si>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</si>
  <si>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</si>
  <si>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</si>
  <si>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</si>
  <si>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</si>
  <si>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</si>
  <si>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</si>
  <si>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</si>
  <si>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</si>
  <si>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</si>
  <si>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</si>
  <si>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</si>
  <si>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</si>
  <si>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</si>
  <si>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</si>
  <si>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</si>
  <si>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</si>
  <si>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</si>
  <si>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</si>
  <si>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</si>
  <si>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</si>
  <si>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</si>
  <si>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</si>
  <si>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</si>
  <si>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</si>
  <si>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</si>
  <si>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</si>
  <si>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</si>
  <si>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</si>
  <si>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</si>
  <si>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</si>
  <si>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</si>
  <si>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</si>
  <si>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</si>
  <si>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</si>
  <si>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</si>
  <si>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</si>
  <si>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</si>
  <si>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</si>
  <si>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</si>
  <si>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</si>
  <si>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</si>
  <si>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</si>
  <si>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</si>
  <si>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</si>
  <si>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</si>
  <si>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</si>
  <si>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</si>
  <si>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</si>
  <si>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</si>
  <si>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</si>
  <si>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</si>
  <si>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</si>
  <si>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</si>
  <si>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</si>
  <si>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</si>
  <si>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</si>
  <si>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</si>
  <si>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</si>
  <si>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</si>
  <si>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</si>
  <si>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</si>
  <si>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</si>
  <si>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</si>
  <si>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</si>
  <si>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</si>
  <si>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</si>
  <si>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</si>
  <si>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</si>
  <si>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</si>
  <si>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</si>
  <si>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</si>
  <si>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</si>
  <si>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</si>
  <si>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</si>
  <si>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</si>
  <si>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</si>
  <si>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</si>
  <si>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</si>
  <si>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</si>
  <si>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</si>
  <si>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</si>
  <si>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</si>
  <si>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</si>
  <si>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</si>
  <si>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</si>
  <si>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</si>
  <si>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</si>
  <si>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</si>
  <si>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</si>
  <si>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</si>
  <si>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</si>
  <si>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</si>
  <si>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</si>
  <si>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</si>
  <si>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</si>
  <si>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</si>
  <si>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</si>
  <si>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</si>
  <si>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</si>
  <si>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</si>
  <si>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</si>
  <si>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</si>
  <si>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</si>
  <si>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</si>
  <si>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</si>
  <si>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</si>
  <si>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</si>
  <si>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</si>
  <si>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</si>
  <si>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</si>
  <si>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</si>
  <si>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</si>
  <si>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</si>
  <si>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</si>
  <si>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</si>
  <si>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</si>
  <si>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</si>
  <si>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</si>
  <si>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</si>
  <si>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</si>
  <si>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</si>
  <si>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</si>
  <si>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</si>
  <si>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</si>
  <si>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</si>
  <si>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</si>
  <si>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</si>
  <si>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</si>
  <si>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</si>
  <si>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</si>
  <si>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</si>
  <si>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</si>
  <si>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</si>
  <si>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</si>
  <si>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</si>
  <si>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</si>
  <si>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</si>
  <si>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</si>
  <si>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</si>
  <si>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</si>
  <si>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</si>
  <si>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</si>
  <si>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</si>
  <si>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</si>
  <si>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</si>
  <si>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</si>
  <si>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</si>
  <si>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</si>
  <si>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</si>
  <si>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</si>
  <si>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</si>
  <si>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</si>
  <si>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</si>
  <si>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</si>
  <si>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</si>
  <si>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</si>
  <si>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</si>
  <si>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</si>
  <si>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</si>
  <si>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</si>
  <si>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</si>
  <si>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</si>
  <si>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</si>
  <si>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</si>
  <si>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</si>
  <si>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</si>
  <si>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</si>
  <si>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</si>
  <si>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</si>
  <si>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</si>
  <si>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</si>
  <si>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</si>
  <si>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</si>
  <si>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</si>
  <si>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</si>
  <si>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</si>
  <si>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</si>
  <si>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</si>
  <si>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</si>
  <si>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</si>
  <si>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</si>
  <si>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</si>
  <si>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</si>
  <si>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</si>
  <si>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</si>
  <si>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</si>
  <si>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</si>
  <si>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</si>
  <si>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</si>
  <si>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</si>
  <si>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</si>
  <si>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</si>
  <si>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</si>
  <si>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</si>
  <si>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</si>
  <si>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</si>
  <si>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</si>
  <si>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</si>
  <si>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</si>
  <si>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</si>
  <si>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</si>
  <si>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</si>
  <si>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</si>
  <si>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</si>
  <si>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</si>
  <si>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</si>
  <si>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</si>
  <si>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</si>
  <si>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</si>
  <si>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</si>
  <si>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</si>
  <si>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</si>
  <si>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</si>
  <si>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</si>
  <si>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</si>
  <si>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</si>
  <si>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</si>
  <si>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</si>
  <si>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</si>
  <si>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</si>
  <si>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</si>
  <si>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</si>
  <si>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</si>
  <si>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</si>
  <si>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</si>
  <si>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</si>
  <si>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</si>
  <si>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</si>
  <si>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</si>
  <si>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</si>
  <si>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</si>
  <si>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</si>
  <si>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</si>
  <si>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</si>
  <si>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</si>
  <si>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</si>
  <si>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</si>
  <si>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</si>
  <si>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</si>
  <si>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</si>
  <si>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</si>
  <si>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</si>
  <si>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</si>
  <si>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</si>
  <si>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</si>
  <si>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</si>
  <si>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</si>
  <si>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</si>
  <si>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</si>
  <si>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</si>
  <si>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</si>
  <si>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</si>
  <si>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</si>
  <si>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</si>
  <si>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</si>
  <si>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</si>
  <si>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</si>
  <si>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</si>
  <si>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</si>
  <si>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</si>
  <si>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</si>
  <si>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</si>
  <si>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</si>
  <si>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</si>
  <si>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</si>
  <si>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</si>
  <si>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</si>
  <si>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</si>
  <si>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</si>
  <si>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</si>
  <si>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</si>
  <si>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</si>
  <si>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</si>
  <si>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</si>
  <si>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</si>
  <si>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</si>
  <si>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</si>
  <si>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</si>
  <si>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</si>
  <si>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</si>
  <si>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</si>
  <si>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</si>
  <si>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</si>
  <si>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</si>
  <si>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</si>
  <si>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</si>
  <si>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</si>
  <si>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</si>
  <si>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</si>
  <si>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</si>
  <si>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</si>
  <si>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</si>
  <si>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</si>
  <si>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</si>
  <si>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</si>
  <si>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</si>
  <si>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</si>
  <si>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</si>
  <si>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</si>
  <si>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</si>
  <si>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</si>
  <si>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</si>
  <si>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</si>
  <si>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</si>
  <si>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</si>
  <si>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</si>
  <si>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</si>
  <si>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</si>
  <si>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</si>
  <si>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</si>
  <si>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</si>
  <si>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</si>
  <si>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</si>
  <si>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</si>
  <si>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</si>
  <si>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</si>
  <si>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</si>
  <si>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</si>
  <si>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</si>
  <si>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</si>
  <si>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</si>
  <si>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</si>
  <si>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</si>
  <si>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</si>
  <si>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</si>
  <si>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</si>
  <si>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</si>
  <si>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</si>
  <si>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</si>
  <si>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</si>
  <si>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</si>
  <si>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</si>
  <si>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</si>
  <si>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</si>
  <si>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</si>
  <si>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</si>
  <si>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</si>
  <si>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</si>
  <si>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</si>
  <si>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</si>
  <si>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</si>
  <si>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</si>
  <si>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</si>
  <si>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</si>
  <si>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</si>
  <si>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</si>
  <si>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</si>
  <si>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</si>
  <si>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</si>
  <si>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</si>
  <si>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</si>
  <si>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</si>
  <si>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</si>
  <si>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</si>
  <si>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</si>
  <si>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</si>
  <si>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</si>
  <si>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</si>
  <si>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</si>
  <si>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</si>
  <si>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</si>
  <si>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</si>
  <si>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</si>
  <si>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</si>
  <si>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</si>
  <si>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</si>
  <si>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</si>
  <si>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</si>
  <si>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</si>
  <si>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</si>
  <si>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</si>
  <si>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</si>
  <si>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</si>
  <si>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</si>
  <si>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</si>
  <si>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</si>
  <si>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</si>
  <si>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</si>
  <si>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</si>
  <si>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</si>
  <si>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</si>
  <si>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</si>
  <si>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</si>
  <si>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</si>
  <si>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</si>
  <si>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</si>
  <si>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</si>
  <si>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</si>
  <si>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</si>
  <si>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</si>
  <si>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</si>
  <si>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</si>
  <si>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</si>
  <si>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</si>
  <si>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</si>
  <si>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</si>
  <si>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</si>
  <si>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</si>
  <si>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</si>
  <si>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</si>
  <si>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</si>
  <si>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</si>
  <si>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</si>
  <si>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</si>
  <si>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</si>
  <si>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</si>
  <si>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</si>
  <si>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</si>
  <si>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</si>
  <si>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</si>
  <si>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</si>
  <si>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</si>
  <si>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</si>
  <si>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</si>
  <si>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</si>
  <si>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</si>
  <si>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</si>
  <si>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</si>
  <si>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</si>
  <si>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</si>
  <si>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</si>
  <si>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</si>
  <si>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</si>
  <si>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</si>
  <si>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</si>
  <si>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</si>
  <si>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</si>
  <si>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</si>
  <si>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</si>
  <si>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</si>
  <si>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</si>
  <si>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</si>
  <si>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</si>
  <si>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</si>
  <si>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</si>
  <si>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</si>
  <si>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</si>
  <si>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</si>
  <si>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</si>
  <si>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</si>
  <si>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</si>
  <si>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</si>
  <si>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</si>
  <si>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</si>
  <si>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</si>
  <si>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</si>
  <si>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</si>
  <si>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</si>
  <si>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</si>
  <si>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</si>
  <si>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</si>
  <si>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</si>
  <si>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</si>
  <si>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</si>
  <si>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</si>
  <si>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</si>
  <si>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</si>
  <si>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</si>
  <si>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</si>
  <si>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</si>
  <si>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</si>
  <si>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</si>
  <si>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</si>
  <si>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</si>
  <si>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</si>
  <si>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</si>
  <si>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</si>
  <si>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</si>
  <si>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</si>
  <si>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</si>
  <si>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</si>
  <si>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</si>
  <si>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</si>
  <si>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</si>
  <si>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</si>
  <si>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</si>
  <si>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</si>
  <si>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</si>
  <si>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</si>
  <si>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</si>
  <si>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</si>
  <si>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</si>
  <si>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</si>
  <si>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</si>
  <si>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</si>
  <si>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</si>
  <si>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</si>
  <si>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</si>
  <si>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</si>
  <si>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</si>
  <si>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</si>
  <si>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</si>
  <si>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</si>
  <si>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</si>
  <si>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</si>
  <si>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</si>
  <si>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</si>
  <si>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</si>
  <si>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</si>
  <si>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</si>
  <si>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</si>
  <si>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</si>
  <si>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</si>
  <si>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</si>
  <si>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</si>
  <si>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</si>
  <si>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</si>
  <si>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</si>
  <si>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</si>
  <si>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</si>
  <si>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</si>
  <si>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</si>
  <si>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</si>
  <si>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</si>
  <si>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</si>
  <si>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</si>
  <si>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</si>
  <si>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</si>
  <si>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</si>
  <si>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</si>
  <si>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</si>
  <si>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</si>
  <si>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</si>
  <si>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</si>
  <si>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</si>
  <si>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</si>
  <si>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</si>
  <si>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</si>
  <si>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</si>
  <si>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</si>
  <si>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</si>
  <si>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</si>
  <si>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</si>
  <si>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</si>
  <si>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</si>
  <si>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</si>
  <si>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</si>
  <si>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</si>
  <si>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</si>
  <si>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</si>
  <si>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</si>
  <si>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</si>
  <si>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</si>
  <si>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</si>
  <si>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</si>
  <si>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</si>
  <si>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</si>
  <si>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</si>
  <si>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</si>
  <si>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</si>
  <si>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</si>
  <si>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</si>
  <si>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</si>
  <si>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</si>
  <si>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</si>
  <si>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</si>
  <si>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</si>
  <si>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</si>
  <si>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</si>
  <si>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</si>
  <si>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</si>
  <si>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</si>
  <si>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</si>
  <si>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</si>
  <si>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</si>
  <si>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</si>
  <si>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</si>
  <si>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</si>
  <si>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</si>
  <si>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</si>
  <si>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</si>
  <si>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</si>
  <si>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</si>
  <si>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</si>
  <si>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</si>
  <si>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</si>
  <si>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</si>
  <si>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</si>
  <si>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</si>
  <si>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</si>
  <si>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</si>
  <si>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</si>
  <si>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</si>
  <si>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</si>
  <si>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</si>
  <si>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</si>
  <si>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</si>
  <si>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</si>
  <si>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</si>
  <si>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</si>
  <si>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</si>
  <si>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</si>
  <si>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</si>
  <si>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</si>
  <si>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</si>
  <si>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</si>
  <si>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</si>
  <si>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</si>
  <si>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</si>
  <si>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</si>
  <si>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</si>
  <si>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</si>
  <si>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</si>
  <si>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</si>
  <si>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</si>
  <si>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</si>
  <si>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</si>
  <si>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</si>
  <si>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</si>
  <si>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</si>
  <si>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</si>
  <si>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</si>
  <si>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</si>
  <si>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</si>
  <si>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</si>
  <si>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</si>
  <si>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</si>
  <si>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</si>
  <si>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</si>
  <si>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</si>
  <si>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</si>
  <si>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</si>
  <si>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</si>
  <si>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</si>
  <si>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</si>
  <si>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</si>
  <si>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</si>
  <si>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</si>
  <si>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</si>
  <si>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</si>
  <si>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</si>
  <si>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</si>
  <si>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</si>
  <si>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</si>
  <si>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</si>
  <si>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</si>
  <si>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</si>
  <si>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</si>
  <si>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</si>
  <si>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</si>
  <si>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</si>
  <si>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</si>
  <si>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</si>
  <si>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</si>
  <si>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</si>
  <si>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</si>
  <si>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</si>
  <si>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</si>
  <si>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</si>
  <si>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</si>
  <si>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</si>
  <si>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</si>
  <si>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</si>
  <si>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</si>
  <si>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</si>
  <si>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</si>
  <si>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</si>
  <si>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</si>
  <si>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</si>
  <si>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</si>
  <si>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</si>
  <si>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</si>
  <si>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</si>
  <si>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</si>
  <si>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</si>
  <si>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</si>
  <si>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</si>
  <si>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</si>
  <si>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</si>
  <si>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</si>
  <si>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</si>
  <si>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</si>
  <si>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</si>
  <si>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</si>
  <si>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</si>
  <si>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</si>
  <si>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</si>
  <si>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</si>
  <si>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</si>
  <si>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</si>
  <si>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</si>
  <si>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</si>
  <si>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</si>
  <si>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</si>
  <si>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</si>
  <si>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</si>
  <si>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</si>
  <si>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</si>
  <si>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</si>
  <si>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</si>
  <si>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</si>
  <si>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</si>
  <si>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</si>
  <si>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</si>
  <si>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</si>
  <si>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</si>
  <si>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</si>
  <si>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</si>
  <si>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</si>
  <si>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</si>
  <si>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</si>
  <si>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</si>
  <si>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</si>
  <si>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</si>
  <si>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</si>
  <si>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</si>
  <si>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</si>
  <si>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</si>
  <si>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</si>
  <si>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</si>
  <si>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</si>
  <si>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</si>
  <si>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</si>
  <si>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</si>
  <si>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</si>
  <si>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</si>
  <si>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</si>
  <si>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</si>
  <si>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</si>
  <si>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</si>
  <si>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</si>
  <si>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</si>
  <si>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</si>
  <si>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</si>
  <si>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</si>
  <si>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</si>
  <si>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</si>
  <si>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</si>
  <si>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</si>
  <si>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</si>
  <si>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</si>
  <si>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</si>
  <si>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</si>
  <si>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</si>
  <si>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</si>
  <si>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</si>
  <si>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</si>
  <si>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</si>
  <si>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</si>
  <si>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</si>
  <si>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</si>
  <si>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</si>
  <si>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</si>
  <si>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</si>
  <si>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</si>
  <si>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</si>
  <si>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</si>
  <si>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</si>
  <si>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</si>
  <si>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</si>
  <si>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</si>
  <si>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</si>
  <si>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</si>
  <si>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</si>
  <si>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</si>
  <si>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</si>
  <si>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</si>
  <si>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</si>
  <si>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</si>
  <si>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</si>
  <si>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</si>
  <si>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</si>
  <si>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</si>
  <si>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</si>
  <si>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</si>
  <si>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</si>
  <si>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</si>
  <si>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</si>
  <si>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</si>
  <si>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</si>
  <si>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</si>
  <si>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</si>
  <si>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</si>
  <si>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</si>
  <si>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</si>
  <si>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</si>
  <si>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</si>
  <si>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</si>
  <si>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</si>
  <si>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</si>
  <si>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</si>
  <si>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</si>
  <si>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</si>
  <si>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</si>
  <si>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</si>
  <si>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</si>
  <si>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</si>
  <si>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</si>
  <si>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</si>
  <si>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</si>
  <si>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</si>
  <si>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</si>
  <si>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</si>
  <si>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</si>
  <si>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</si>
  <si>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</si>
  <si>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</si>
  <si>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</si>
  <si>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</si>
  <si>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</si>
  <si>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</si>
  <si>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</si>
  <si>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</si>
  <si>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</si>
  <si>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</si>
  <si>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</si>
  <si>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</si>
  <si>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</si>
  <si>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</si>
  <si>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</si>
  <si>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</si>
  <si>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</si>
  <si>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</si>
  <si>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</si>
  <si>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</si>
  <si>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</si>
  <si>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</si>
  <si>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</si>
  <si>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</si>
  <si>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</si>
  <si>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</si>
  <si>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</si>
  <si>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</si>
  <si>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</si>
  <si>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</si>
  <si>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</si>
  <si>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</si>
  <si>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</si>
  <si>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</si>
  <si>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</si>
  <si>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</si>
  <si>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</si>
  <si>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</si>
  <si>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</si>
  <si>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</si>
  <si>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</si>
  <si>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</si>
  <si>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</si>
  <si>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</si>
  <si>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</si>
  <si>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</si>
  <si>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</si>
  <si>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</si>
  <si>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</si>
  <si>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</si>
  <si>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</si>
  <si>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</si>
  <si>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</si>
  <si>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</si>
  <si>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</si>
  <si>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</si>
  <si>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</si>
  <si>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</si>
  <si>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</si>
  <si>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</si>
  <si>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</si>
  <si>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</si>
  <si>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</si>
  <si>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</si>
  <si>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</si>
  <si>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</si>
  <si>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</si>
  <si>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</si>
  <si>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</si>
  <si>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</si>
  <si>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</si>
  <si>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</si>
  <si>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</si>
  <si>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</si>
  <si>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</si>
  <si>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</si>
  <si>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</si>
  <si>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</si>
  <si>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</si>
  <si>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</si>
  <si>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</si>
  <si>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</si>
  <si>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</si>
  <si>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</si>
  <si>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</si>
  <si>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</si>
  <si>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</si>
  <si>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</si>
  <si>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</si>
  <si>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</si>
  <si>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</si>
  <si>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</si>
  <si>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</si>
  <si>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</si>
  <si>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</si>
  <si>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</si>
  <si>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</si>
  <si>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</si>
  <si>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</si>
  <si>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</si>
  <si>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</si>
  <si>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</si>
  <si>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</si>
  <si>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</si>
  <si>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</si>
  <si>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</si>
  <si>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</si>
  <si>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</si>
  <si>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</si>
  <si>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</si>
  <si>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</si>
  <si>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</si>
  <si>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</si>
  <si>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</si>
  <si>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</si>
  <si>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</si>
  <si>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</si>
  <si>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</si>
  <si>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</si>
  <si>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</si>
  <si>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</si>
  <si>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</si>
  <si>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</si>
  <si>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</si>
  <si>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</si>
  <si>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</si>
  <si>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</si>
  <si>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</si>
  <si>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</si>
  <si>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</si>
  <si>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</si>
  <si>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</si>
  <si>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</si>
  <si>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</si>
  <si>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</si>
  <si>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</si>
  <si>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</si>
  <si>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</si>
  <si>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</si>
  <si>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</si>
  <si>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</si>
  <si>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</si>
  <si>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</si>
  <si>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</si>
  <si>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</si>
  <si>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</si>
  <si>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</si>
  <si>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</si>
  <si>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</si>
  <si>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</si>
  <si>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</si>
  <si>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</si>
  <si>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</si>
  <si>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</si>
  <si>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</si>
  <si>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</si>
  <si>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</si>
  <si>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</si>
  <si>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</si>
  <si>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</si>
  <si>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</si>
  <si>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</si>
  <si>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</si>
  <si>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</si>
  <si>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</si>
  <si>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</si>
  <si>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</si>
  <si>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</si>
  <si>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</si>
  <si>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</si>
  <si>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</si>
  <si>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</si>
  <si>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</si>
  <si>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</si>
  <si>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</si>
  <si>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</si>
  <si>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</si>
  <si>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</si>
  <si>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</si>
  <si>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</si>
  <si>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</si>
  <si>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</si>
  <si>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</si>
  <si>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</si>
  <si>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</si>
  <si>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</si>
  <si>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</si>
  <si>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</si>
  <si>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</si>
  <si>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</si>
  <si>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</si>
  <si>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</si>
  <si>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</si>
  <si>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</si>
  <si>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</si>
  <si>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</si>
  <si>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</si>
  <si>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</si>
  <si>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</si>
  <si>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</si>
  <si>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</si>
  <si>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</si>
  <si>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</si>
  <si>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</si>
  <si>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</si>
  <si>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</si>
  <si>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</si>
  <si>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</si>
  <si>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</si>
  <si>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</si>
  <si>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</si>
  <si>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</si>
  <si>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</si>
  <si>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</si>
  <si>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</si>
  <si>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</si>
  <si>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</si>
  <si>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</si>
  <si>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</si>
  <si>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</si>
  <si>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</si>
  <si>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</si>
  <si>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</si>
  <si>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</si>
  <si>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</si>
  <si>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</si>
  <si>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</si>
  <si>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</si>
  <si>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</si>
  <si>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</si>
  <si>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</si>
  <si>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</si>
  <si>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</si>
  <si>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</si>
  <si>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</si>
  <si>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</si>
  <si>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</si>
  <si>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</si>
  <si>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</si>
  <si>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</si>
  <si>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</si>
  <si>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</si>
  <si>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</si>
  <si>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</si>
  <si>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</si>
  <si>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</si>
  <si>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</si>
  <si>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</si>
  <si>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</si>
  <si>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</si>
  <si>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</si>
  <si>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</si>
  <si>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</si>
  <si>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</si>
  <si>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</si>
  <si>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</si>
  <si>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</si>
  <si>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</si>
  <si>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</si>
  <si>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</si>
  <si>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</si>
  <si>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</si>
  <si>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</si>
  <si>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</si>
  <si>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</si>
  <si>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</si>
  <si>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</si>
  <si>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</si>
  <si>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</si>
  <si>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</si>
  <si>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</si>
  <si>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</si>
  <si>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</si>
  <si>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</si>
  <si>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</si>
  <si>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</si>
  <si>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</si>
  <si>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</si>
  <si>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</si>
  <si>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</si>
  <si>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</si>
  <si>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</si>
  <si>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</si>
  <si>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</si>
  <si>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</si>
  <si>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</si>
  <si>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</si>
  <si>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</si>
  <si>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</si>
  <si>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</si>
  <si>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</si>
  <si>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</si>
  <si>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</si>
  <si>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</si>
  <si>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</si>
  <si>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</si>
  <si>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</si>
  <si>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</si>
  <si>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</si>
  <si>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</si>
  <si>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</si>
  <si>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</si>
  <si>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</si>
  <si>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</si>
  <si>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</si>
  <si>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</si>
  <si>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</si>
  <si>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</si>
  <si>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</si>
  <si>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</si>
  <si>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</si>
  <si>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</si>
  <si>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</si>
  <si>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</si>
  <si>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</si>
  <si>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</si>
  <si>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</si>
  <si>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</si>
  <si>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</si>
  <si>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</si>
  <si>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</si>
  <si>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</si>
  <si>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</si>
  <si>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</si>
  <si>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</si>
  <si>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</si>
  <si>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</si>
  <si>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</si>
  <si>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</si>
  <si>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</si>
  <si>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</si>
  <si>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</si>
  <si>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</si>
  <si>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</si>
  <si>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</si>
  <si>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</si>
  <si>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</si>
  <si>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</si>
  <si>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</si>
  <si>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</si>
  <si>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</si>
  <si>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</si>
  <si>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</si>
  <si>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</si>
  <si>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</si>
  <si>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</si>
  <si>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</si>
  <si>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</si>
  <si>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</si>
  <si>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</si>
  <si>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</si>
  <si>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</si>
  <si>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</si>
  <si>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</si>
  <si>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</si>
  <si>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</si>
  <si>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</si>
  <si>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</si>
  <si>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</si>
  <si>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</si>
  <si>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</si>
  <si>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</si>
  <si>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</si>
  <si>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</si>
  <si>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</si>
  <si>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</si>
  <si>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</si>
  <si>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</si>
  <si>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</si>
  <si>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</si>
  <si>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</si>
  <si>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</si>
  <si>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</si>
  <si>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</si>
  <si>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</si>
  <si>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</si>
  <si>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</si>
  <si>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</si>
  <si>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</si>
  <si>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</si>
  <si>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</si>
  <si>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</si>
  <si>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</si>
  <si>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</si>
  <si>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</si>
  <si>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</si>
  <si>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</si>
  <si>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</si>
  <si>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</si>
  <si>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</si>
  <si>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</si>
  <si>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</si>
  <si>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</si>
  <si>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</si>
  <si>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</si>
  <si>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</si>
  <si>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</si>
  <si>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</si>
  <si>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</si>
  <si>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</si>
  <si>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</si>
  <si>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</si>
  <si>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</si>
  <si>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</si>
  <si>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</si>
  <si>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</si>
  <si>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</si>
  <si>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</si>
  <si>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</si>
  <si>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</si>
  <si>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</si>
  <si>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</si>
  <si>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</si>
  <si>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</si>
  <si>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</si>
  <si>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</si>
  <si>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</si>
  <si>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</si>
  <si>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</si>
  <si>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</si>
  <si>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</si>
  <si>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</si>
  <si>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</si>
  <si>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</si>
  <si>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</si>
  <si>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</si>
  <si>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</si>
  <si>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</si>
  <si>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</si>
  <si>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</si>
  <si>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</si>
  <si>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</si>
  <si>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</si>
  <si>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</si>
  <si>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</si>
  <si>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</si>
  <si>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</si>
  <si>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</si>
  <si>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</si>
  <si>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</si>
  <si>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</si>
  <si>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</si>
  <si>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</si>
  <si>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</si>
  <si>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</si>
  <si>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</si>
  <si>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</si>
  <si>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</si>
  <si>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</si>
  <si>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</si>
  <si>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</si>
  <si>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</si>
  <si>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</si>
  <si>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</si>
  <si>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</si>
  <si>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</si>
  <si>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</si>
  <si>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</si>
  <si>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</si>
  <si>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</si>
  <si>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</si>
  <si>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</si>
  <si>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</si>
  <si>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</si>
  <si>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</si>
  <si>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</si>
  <si>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</si>
  <si>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</si>
  <si>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</si>
  <si>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</si>
  <si>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</si>
  <si>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</si>
  <si>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</si>
  <si>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</si>
  <si>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</si>
  <si>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</si>
  <si>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</si>
  <si>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</si>
  <si>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</si>
  <si>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</si>
  <si>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</si>
  <si>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</si>
  <si>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</si>
  <si>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</si>
  <si>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</si>
  <si>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</si>
  <si>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</si>
  <si>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</si>
  <si>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</si>
  <si>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</si>
  <si>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</si>
  <si>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</si>
  <si>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</si>
  <si>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</si>
  <si>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</si>
  <si>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</si>
  <si>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</si>
  <si>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</si>
  <si>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</si>
  <si>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</si>
  <si>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</si>
  <si>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</si>
  <si>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</si>
  <si>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</si>
  <si>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</si>
  <si>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</si>
  <si>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</si>
  <si>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</si>
  <si>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</si>
  <si>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</si>
  <si>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</si>
  <si>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</si>
  <si>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</si>
  <si>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</si>
  <si>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</si>
  <si>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</si>
  <si>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</si>
  <si>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</si>
  <si>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</si>
  <si>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</si>
  <si>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</si>
  <si>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</si>
  <si>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</si>
  <si>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</si>
  <si>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</si>
  <si>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</si>
  <si>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</si>
  <si>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</si>
  <si>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</si>
  <si>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</si>
  <si>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</si>
  <si>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</si>
  <si>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</si>
  <si>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</si>
  <si>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</si>
  <si>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</si>
  <si>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</si>
  <si>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</si>
  <si>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</si>
  <si>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</si>
  <si>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</si>
  <si>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</si>
  <si>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</si>
  <si>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</si>
  <si>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</si>
  <si>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</si>
  <si>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</si>
  <si>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</si>
  <si>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</si>
  <si>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</si>
  <si>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</si>
  <si>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</si>
  <si>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</si>
  <si>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</si>
  <si>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</si>
  <si>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</si>
  <si>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</si>
  <si>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</si>
  <si>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</si>
  <si>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</si>
  <si>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</si>
  <si>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</si>
  <si>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</si>
  <si>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</si>
  <si>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</si>
  <si>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</si>
  <si>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</si>
  <si>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</si>
  <si>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</si>
  <si>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</si>
  <si>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</si>
  <si>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</si>
  <si>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</si>
  <si>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</si>
  <si>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</si>
  <si>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</si>
  <si>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</si>
  <si>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</si>
  <si>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</si>
  <si>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</si>
  <si>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</si>
  <si>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</si>
  <si>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</si>
  <si>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</si>
  <si>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</si>
  <si>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</si>
  <si>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</si>
  <si>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</si>
  <si>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</si>
  <si>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</si>
  <si>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</si>
  <si>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</si>
  <si>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</si>
  <si>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</si>
  <si>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</si>
  <si>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</si>
  <si>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</si>
  <si>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</si>
  <si>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</si>
  <si>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</si>
  <si>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</si>
  <si>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</si>
  <si>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</si>
  <si>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</si>
  <si>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</si>
  <si>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</si>
  <si>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</si>
  <si>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</si>
  <si>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</si>
  <si>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</si>
  <si>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</si>
  <si>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</si>
  <si>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</si>
  <si>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</si>
  <si>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</si>
  <si>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</si>
  <si>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</si>
  <si>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</si>
  <si>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</si>
  <si>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</si>
  <si>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</si>
  <si>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</si>
  <si>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</si>
  <si>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</si>
  <si>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</si>
  <si>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</si>
  <si>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</si>
  <si>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</si>
  <si>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</si>
  <si>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</si>
  <si>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</si>
  <si>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</si>
  <si>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</si>
  <si>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</si>
  <si>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</si>
  <si>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</si>
  <si>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</si>
  <si>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</si>
  <si>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</si>
  <si>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</si>
  <si>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</si>
  <si>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</si>
  <si>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</si>
  <si>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</si>
  <si>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</si>
  <si>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</si>
  <si>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</si>
  <si>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</si>
  <si>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</si>
  <si>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</si>
  <si>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</si>
  <si>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</si>
  <si>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</si>
  <si>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</si>
  <si>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</si>
  <si>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</si>
  <si>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</si>
  <si>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</si>
  <si>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</si>
  <si>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</si>
  <si>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</si>
  <si>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</si>
  <si>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</si>
  <si>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</si>
  <si>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</si>
  <si>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</si>
  <si>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</si>
  <si>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</si>
  <si>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</si>
  <si>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</si>
  <si>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</si>
  <si>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</si>
  <si>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</si>
  <si>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</si>
  <si>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</si>
  <si>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</si>
  <si>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</si>
  <si>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</si>
  <si>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</si>
  <si>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</si>
  <si>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</si>
  <si>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</si>
  <si>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</si>
  <si>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</si>
  <si>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</si>
  <si>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</si>
  <si>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</si>
  <si>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</si>
  <si>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</si>
  <si>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</si>
  <si>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</si>
  <si>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</si>
  <si>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</si>
  <si>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</si>
  <si>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</si>
  <si>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</si>
  <si>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</si>
  <si>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</si>
  <si>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</si>
  <si>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</si>
  <si>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</si>
  <si>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</si>
  <si>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</si>
  <si>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</si>
  <si>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</si>
  <si>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</si>
  <si>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</si>
  <si>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</si>
  <si>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</si>
  <si>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</si>
  <si>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</si>
  <si>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</si>
  <si>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</si>
  <si>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</si>
  <si>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</si>
  <si>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</si>
  <si>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</si>
  <si>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</si>
  <si>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</si>
  <si>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</si>
  <si>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</si>
  <si>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</si>
  <si>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</si>
  <si>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</si>
  <si>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</si>
  <si>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</si>
  <si>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</si>
  <si>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</si>
  <si>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</si>
  <si>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</si>
  <si>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</si>
  <si>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</si>
  <si>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</si>
  <si>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</si>
  <si>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</si>
  <si>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</si>
  <si>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</si>
  <si>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</si>
  <si>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</si>
  <si>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</si>
  <si>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</si>
  <si>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</si>
  <si>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</si>
  <si>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</si>
  <si>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</si>
  <si>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</si>
  <si>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</si>
  <si>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</si>
  <si>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</si>
  <si>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</si>
  <si>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</si>
  <si>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</si>
  <si>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</si>
  <si>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</si>
  <si>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</si>
  <si>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</si>
  <si>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</si>
  <si>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</si>
  <si>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</si>
  <si>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</si>
  <si>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</si>
  <si>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</si>
  <si>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</si>
  <si>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</si>
  <si>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</si>
  <si>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</si>
  <si>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</si>
  <si>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</si>
  <si>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</si>
  <si>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</si>
  <si>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</si>
  <si>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</si>
  <si>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</si>
  <si>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</si>
  <si>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</si>
  <si>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</si>
  <si>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</si>
  <si>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</si>
  <si>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</si>
  <si>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</si>
  <si>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</si>
  <si>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</si>
  <si>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</si>
  <si>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</si>
  <si>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</si>
  <si>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</si>
  <si>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</si>
  <si>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</si>
  <si>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</si>
  <si>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</si>
  <si>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</si>
  <si>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</si>
  <si>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</si>
  <si>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</si>
  <si>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</si>
  <si>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</si>
  <si>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</si>
  <si>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</si>
  <si>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</si>
  <si>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</si>
  <si>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</si>
  <si>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</si>
  <si>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</si>
  <si>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</si>
  <si>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</si>
  <si>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</si>
  <si>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</si>
  <si>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</si>
  <si>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</si>
  <si>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</si>
  <si>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</si>
  <si>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</si>
  <si>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</si>
  <si>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</si>
  <si>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</si>
  <si>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</si>
  <si>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</si>
  <si>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</si>
  <si>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</si>
  <si>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</si>
  <si>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</si>
  <si>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</si>
  <si>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</si>
  <si>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</si>
  <si>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</si>
  <si>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</si>
  <si>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</si>
  <si>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</si>
  <si>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</si>
  <si>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</si>
  <si>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</si>
  <si>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</si>
  <si>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</si>
  <si>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</si>
  <si>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</si>
  <si>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</si>
  <si>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</si>
  <si>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</si>
  <si>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</si>
  <si>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</si>
  <si>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</si>
  <si>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</si>
  <si>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</si>
  <si>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</si>
  <si>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</si>
  <si>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</si>
  <si>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</si>
  <si>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</si>
  <si>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</si>
  <si>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</si>
  <si>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</si>
  <si>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</si>
  <si>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</si>
  <si>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</si>
  <si>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</si>
  <si>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</si>
  <si>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</si>
  <si>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</si>
  <si>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</si>
  <si>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</si>
  <si>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</si>
  <si>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</si>
  <si>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</si>
  <si>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</si>
  <si>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</si>
  <si>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</si>
  <si>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</si>
  <si>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</si>
  <si>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</si>
  <si>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</si>
  <si>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</si>
  <si>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</si>
  <si>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</si>
  <si>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</si>
  <si>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</si>
  <si>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</si>
  <si>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</si>
  <si>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</si>
  <si>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</si>
  <si>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</si>
  <si>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</si>
  <si>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</si>
  <si>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</si>
  <si>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</si>
  <si>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</si>
  <si>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</si>
  <si>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</si>
  <si>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</si>
  <si>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</si>
  <si>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</si>
  <si>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</si>
  <si>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</si>
  <si>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</si>
  <si>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</si>
  <si>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</si>
  <si>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</si>
  <si>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</si>
  <si>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</si>
  <si>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</si>
  <si>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</si>
  <si>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</si>
  <si>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</si>
  <si>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</si>
  <si>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</si>
  <si>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</si>
  <si>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</si>
  <si>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</si>
  <si>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</si>
  <si>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</si>
  <si>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</si>
  <si>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</si>
  <si>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</si>
  <si>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</si>
  <si>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</si>
  <si>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</si>
  <si>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</si>
  <si>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</si>
  <si>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</si>
  <si>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</si>
  <si>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</si>
  <si>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</si>
  <si>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</si>
  <si>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</si>
  <si>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</si>
  <si>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</si>
  <si>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</si>
  <si>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</si>
  <si>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</si>
  <si>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</si>
  <si>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</si>
  <si>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</si>
  <si>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</si>
  <si>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</si>
  <si>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</si>
  <si>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</si>
  <si>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</si>
  <si>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</si>
  <si>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</si>
  <si>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</si>
  <si>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</si>
  <si>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</si>
  <si>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</si>
  <si>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</si>
  <si>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</si>
  <si>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</si>
  <si>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</si>
  <si>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</si>
  <si>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</si>
  <si>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</si>
  <si>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</si>
  <si>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</si>
  <si>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</si>
  <si>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</si>
  <si>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</si>
  <si>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</si>
  <si>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</si>
  <si>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</si>
  <si>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</si>
  <si>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</si>
  <si>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</si>
  <si>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</si>
  <si>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</si>
  <si>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</si>
  <si>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</si>
  <si>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</si>
  <si>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</si>
  <si>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</si>
  <si>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</si>
  <si>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</si>
  <si>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</si>
  <si>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</si>
  <si>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</si>
  <si>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</si>
  <si>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</si>
  <si>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</si>
  <si>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</si>
  <si>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</si>
  <si>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</si>
  <si>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</si>
  <si>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</si>
  <si>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</si>
  <si>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</si>
  <si>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</si>
  <si>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</si>
  <si>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</si>
  <si>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</si>
  <si>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</si>
  <si>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</si>
  <si>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</si>
  <si>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</si>
  <si>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</si>
  <si>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</si>
  <si>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</si>
  <si>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</si>
  <si>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</si>
  <si>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</si>
  <si>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</si>
  <si>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</si>
  <si>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</si>
  <si>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</si>
  <si>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</si>
  <si>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</si>
  <si>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</si>
  <si>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</si>
  <si>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</si>
  <si>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</si>
  <si>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</si>
  <si>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</si>
  <si>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</si>
  <si>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</si>
  <si>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</si>
  <si>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</si>
  <si>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</si>
  <si>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</si>
  <si>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</si>
  <si>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</si>
  <si>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</si>
  <si>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</si>
  <si>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</si>
  <si>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</si>
  <si>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</si>
  <si>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</si>
  <si>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</si>
  <si>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</si>
  <si>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</si>
  <si>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</si>
  <si>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</si>
  <si>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</si>
  <si>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</si>
  <si>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</si>
  <si>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</si>
  <si>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</si>
  <si>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</si>
  <si>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</si>
  <si>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</si>
  <si>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</si>
  <si>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</si>
  <si>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</si>
  <si>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</si>
  <si>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</si>
  <si>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</si>
  <si>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</si>
  <si>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</si>
  <si>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</si>
  <si>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</si>
  <si>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</si>
  <si>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</si>
  <si>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</si>
  <si>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</si>
  <si>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</si>
  <si>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</si>
  <si>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</si>
  <si>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</si>
  <si>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</si>
  <si>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</si>
  <si>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</si>
  <si>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</si>
  <si>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</si>
  <si>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</si>
  <si>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</si>
  <si>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</si>
  <si>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</si>
  <si>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</si>
  <si>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</si>
  <si>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</si>
  <si>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</si>
  <si>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</si>
  <si>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</si>
  <si>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</si>
  <si>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</si>
  <si>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</si>
  <si>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</si>
  <si>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</si>
  <si>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</si>
  <si>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</si>
  <si>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</si>
  <si>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</si>
  <si>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</si>
  <si>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</si>
  <si>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</si>
  <si>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</si>
  <si>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</si>
  <si>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</si>
  <si>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</si>
  <si>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</si>
  <si>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</si>
  <si>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</si>
  <si>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</si>
  <si>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</si>
  <si>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</si>
  <si>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</si>
  <si>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</si>
  <si>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</si>
  <si>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</si>
  <si>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</si>
  <si>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</si>
  <si>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</si>
  <si>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</si>
  <si>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</si>
  <si>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</si>
  <si>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</si>
  <si>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</si>
  <si>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</si>
  <si>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</si>
  <si>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</si>
  <si>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</si>
  <si>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</si>
  <si>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</si>
  <si>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</si>
  <si>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</si>
  <si>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</si>
  <si>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</si>
  <si>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</si>
  <si>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</si>
  <si>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</si>
  <si>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</si>
  <si>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</si>
  <si>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</si>
  <si>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</si>
  <si>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</si>
  <si>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</si>
  <si>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</si>
  <si>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</si>
  <si>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</si>
  <si>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</si>
  <si>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</si>
  <si>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</si>
  <si>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</si>
  <si>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</si>
  <si>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</si>
  <si>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</si>
  <si>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</si>
  <si>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</si>
  <si>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</si>
  <si>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</si>
  <si>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</si>
  <si>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</si>
  <si>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</si>
  <si>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</si>
  <si>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</si>
  <si>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</si>
  <si>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</si>
  <si>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</si>
  <si>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</si>
  <si>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</si>
  <si>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</si>
  <si>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</si>
  <si>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</si>
  <si>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</si>
  <si>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</si>
  <si>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</si>
  <si>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</si>
  <si>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</si>
  <si>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</si>
  <si>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</si>
  <si>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</si>
  <si>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</si>
  <si>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</si>
  <si>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</si>
  <si>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</si>
  <si>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</si>
  <si>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</si>
  <si>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</si>
  <si>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</si>
  <si>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</si>
  <si>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</si>
  <si>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</si>
  <si>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</si>
  <si>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</si>
  <si>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</si>
  <si>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</si>
  <si>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</si>
  <si>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</si>
  <si>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</si>
  <si>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</si>
  <si>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</si>
  <si>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</si>
  <si>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</si>
  <si>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</si>
  <si>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</si>
  <si>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</si>
  <si>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</si>
  <si>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</si>
  <si>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</si>
  <si>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</si>
  <si>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</si>
  <si>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</si>
  <si>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</si>
  <si>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</si>
  <si>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</si>
  <si>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</si>
  <si>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</si>
  <si>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</si>
  <si>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</si>
  <si>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</si>
  <si>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</si>
  <si>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</si>
  <si>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</si>
  <si>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</si>
  <si>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</si>
  <si>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</si>
  <si>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</si>
  <si>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</si>
  <si>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</si>
  <si>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</si>
  <si>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</si>
  <si>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</si>
  <si>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</si>
  <si>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</si>
  <si>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</si>
  <si>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</si>
  <si>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</si>
  <si>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</si>
  <si>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</si>
  <si>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</si>
  <si>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</si>
  <si>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</si>
  <si>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</si>
  <si>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</si>
  <si>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</si>
  <si>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</si>
  <si>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</si>
  <si>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</si>
  <si>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</si>
  <si>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</si>
  <si>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</si>
  <si>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</si>
  <si>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</si>
  <si>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</si>
  <si>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</si>
  <si>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</si>
  <si>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</si>
  <si>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</si>
  <si>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</si>
  <si>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</si>
  <si>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</si>
  <si>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</si>
  <si>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</si>
  <si>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</si>
  <si>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</si>
  <si>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</si>
  <si>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</si>
  <si>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</si>
  <si>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</si>
  <si>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</si>
  <si>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</si>
  <si>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</si>
  <si>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</si>
  <si>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</si>
  <si>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</si>
  <si>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</si>
  <si>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</si>
  <si>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</si>
  <si>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</si>
  <si>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</si>
  <si>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</si>
  <si>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</si>
  <si>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</si>
  <si>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</si>
  <si>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</si>
  <si>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</si>
  <si>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</si>
  <si>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</si>
  <si>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</si>
  <si>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</si>
  <si>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</si>
  <si>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</si>
  <si>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</si>
  <si>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</si>
  <si>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</si>
  <si>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</si>
  <si>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</si>
  <si>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</si>
  <si>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</si>
  <si>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</si>
  <si>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</si>
  <si>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</si>
  <si>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</si>
  <si>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</si>
  <si>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</si>
  <si>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</si>
  <si>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</si>
  <si>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</si>
  <si>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</si>
  <si>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</si>
  <si>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</si>
  <si>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</si>
  <si>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</si>
  <si>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</si>
  <si>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</si>
  <si>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</si>
  <si>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</si>
  <si>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</si>
  <si>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</si>
  <si>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</si>
  <si>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</si>
  <si>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</si>
  <si>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</si>
  <si>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</si>
  <si>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</si>
  <si>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</si>
  <si>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</si>
  <si>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</si>
  <si>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</si>
  <si>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</si>
  <si>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</si>
  <si>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</si>
  <si>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</si>
  <si>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</si>
  <si>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</si>
  <si>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</si>
  <si>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</si>
  <si>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</si>
  <si>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</si>
  <si>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</si>
  <si>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</si>
  <si>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</si>
  <si>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</si>
  <si>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</si>
  <si>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</si>
  <si>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</si>
  <si>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</si>
  <si>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</si>
  <si>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</si>
  <si>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</si>
  <si>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</si>
  <si>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</si>
  <si>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</si>
  <si>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</si>
  <si>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</si>
  <si>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</si>
  <si>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</si>
  <si>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</si>
  <si>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</si>
  <si>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</si>
  <si>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</si>
  <si>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</si>
  <si>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</si>
  <si>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</si>
  <si>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</si>
  <si>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</si>
  <si>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</si>
  <si>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</si>
  <si>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</si>
  <si>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</si>
  <si>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</si>
  <si>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</si>
  <si>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</si>
  <si>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</si>
  <si>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</si>
  <si>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</si>
  <si>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</si>
  <si>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</si>
  <si>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</si>
  <si>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</si>
  <si>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</si>
  <si>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</si>
  <si>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</si>
  <si>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</si>
  <si>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</si>
  <si>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</si>
  <si>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</si>
  <si>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</si>
  <si>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</si>
  <si>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</si>
  <si>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</si>
  <si>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</si>
  <si>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</si>
  <si>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</si>
  <si>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</si>
  <si>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</si>
  <si>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</si>
  <si>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</si>
  <si>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</si>
  <si>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</si>
  <si>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</si>
  <si>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</si>
  <si>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</si>
  <si>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</si>
  <si>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</si>
  <si>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</si>
  <si>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</si>
  <si>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</si>
  <si>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</si>
  <si>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</si>
  <si>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</si>
  <si>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</si>
  <si>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</si>
  <si>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</si>
  <si>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</si>
  <si>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</si>
  <si>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</si>
  <si>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</si>
  <si>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</si>
  <si>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</si>
  <si>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</si>
  <si>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</si>
  <si>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</si>
  <si>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</si>
  <si>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</si>
  <si>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</si>
  <si>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</si>
  <si>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</si>
  <si>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</si>
  <si>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</si>
  <si>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</si>
  <si>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</si>
  <si>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</si>
  <si>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</si>
  <si>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</si>
  <si>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</si>
  <si>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</si>
  <si>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</si>
  <si>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</si>
  <si>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</si>
  <si>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</si>
  <si>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</si>
  <si>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</si>
  <si>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</si>
  <si>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</si>
  <si>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</si>
  <si>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</si>
  <si>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</si>
  <si>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</si>
  <si>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</si>
  <si>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</si>
  <si>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</si>
  <si>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</si>
  <si>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</si>
  <si>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</si>
  <si>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</si>
  <si>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</si>
  <si>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</si>
  <si>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</si>
  <si>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</si>
  <si>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</si>
  <si>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</si>
  <si>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</si>
  <si>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</si>
  <si>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</si>
  <si>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</si>
  <si>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</si>
  <si>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</si>
  <si>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</si>
  <si>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</si>
  <si>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</si>
  <si>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</si>
  <si>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</si>
  <si>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</si>
  <si>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</si>
  <si>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</si>
  <si>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</si>
  <si>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</si>
  <si>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</si>
  <si>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</si>
  <si>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</si>
  <si>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</si>
  <si>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</si>
  <si>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</si>
  <si>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</si>
  <si>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</si>
  <si>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</si>
  <si>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</si>
  <si>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</si>
  <si>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</si>
  <si>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</si>
  <si>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</si>
  <si>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</si>
  <si>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</si>
  <si>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</si>
  <si>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</si>
  <si>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</si>
  <si>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</si>
  <si>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</si>
  <si>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</si>
  <si>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</si>
  <si>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</si>
  <si>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</si>
  <si>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</si>
  <si>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</si>
  <si>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</si>
  <si>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</si>
  <si>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</si>
  <si>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</si>
  <si>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</si>
  <si>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</si>
  <si>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</si>
  <si>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</si>
  <si>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</si>
  <si>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</si>
  <si>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</si>
  <si>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</si>
  <si>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</si>
  <si>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</si>
  <si>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</si>
  <si>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</si>
  <si>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</si>
  <si>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</si>
  <si>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</si>
  <si>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</si>
  <si>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</si>
  <si>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</si>
  <si>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</si>
  <si>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</si>
  <si>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</si>
  <si>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</si>
  <si>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</si>
  <si>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</si>
  <si>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</si>
  <si>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</si>
  <si>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</si>
  <si>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</si>
  <si>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</si>
  <si>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</si>
  <si>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</si>
  <si>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</si>
  <si>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</si>
  <si>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</si>
  <si>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</si>
  <si>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</si>
  <si>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</si>
  <si>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</si>
  <si>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</si>
  <si>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</si>
  <si>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</si>
  <si>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</si>
  <si>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</si>
  <si>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</si>
  <si>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</si>
  <si>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</si>
  <si>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</si>
  <si>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</si>
  <si>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</si>
  <si>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</si>
  <si>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</si>
  <si>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</si>
  <si>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</si>
  <si>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</si>
  <si>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</si>
  <si>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</si>
  <si>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</si>
  <si>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</si>
  <si>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</si>
  <si>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</si>
  <si>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</si>
  <si>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</si>
  <si>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</si>
  <si>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</si>
  <si>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</si>
  <si>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</si>
  <si>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</si>
  <si>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</si>
  <si>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</si>
  <si>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</si>
  <si>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</si>
  <si>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</si>
  <si>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</si>
  <si>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</si>
  <si>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</si>
  <si>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</si>
  <si>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</si>
  <si>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</si>
  <si>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</si>
  <si>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</si>
  <si>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</si>
  <si>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</si>
  <si>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</si>
  <si>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</si>
  <si>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</si>
  <si>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</si>
  <si>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</si>
  <si>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</si>
  <si>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</si>
  <si>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</si>
  <si>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</si>
  <si>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</si>
  <si>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</si>
  <si>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</si>
  <si>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</si>
  <si>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</si>
  <si>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</si>
  <si>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</si>
  <si>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</si>
  <si>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</si>
  <si>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</si>
  <si>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</si>
  <si>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</si>
  <si>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</si>
  <si>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</si>
  <si>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</si>
  <si>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</si>
  <si>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</si>
  <si>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</si>
  <si>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</si>
  <si>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</si>
  <si>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</si>
  <si>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</si>
  <si>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</si>
  <si>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</si>
  <si>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</si>
  <si>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</si>
  <si>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</si>
  <si>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</si>
  <si>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</si>
  <si>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</si>
  <si>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</si>
  <si>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</si>
  <si>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</si>
  <si>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</si>
  <si>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</si>
  <si>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</si>
  <si>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</si>
  <si>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</si>
  <si>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</si>
  <si>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</si>
  <si>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</si>
  <si>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</si>
  <si>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</si>
  <si>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</si>
  <si>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</si>
  <si>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</si>
  <si>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</si>
  <si>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</si>
  <si>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</si>
  <si>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</si>
  <si>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</si>
  <si>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</si>
  <si>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</si>
  <si>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</si>
  <si>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</si>
  <si>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</si>
  <si>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</si>
  <si>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</si>
  <si>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</si>
  <si>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</si>
  <si>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</si>
  <si>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</si>
  <si>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</si>
  <si>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</si>
  <si>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</si>
  <si>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</si>
  <si>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</si>
  <si>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</si>
  <si>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</si>
  <si>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</si>
  <si>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</si>
  <si>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</si>
  <si>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</si>
  <si>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</si>
  <si>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</si>
  <si>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</si>
  <si>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</si>
  <si>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</si>
  <si>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</si>
  <si>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</si>
  <si>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</si>
  <si>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</si>
  <si>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</si>
  <si>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</si>
  <si>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</si>
  <si>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</si>
  <si>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</si>
  <si>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</si>
  <si>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</si>
  <si>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</si>
  <si>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</si>
  <si>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</si>
  <si>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</si>
  <si>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</si>
  <si>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</si>
  <si>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</si>
  <si>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</si>
  <si>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</si>
  <si>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</si>
  <si>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</si>
  <si>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</si>
  <si>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</si>
  <si>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</si>
  <si>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</si>
  <si>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</si>
  <si>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</si>
  <si>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</si>
  <si>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</si>
  <si>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</si>
  <si>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</si>
  <si>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</si>
  <si>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</si>
  <si>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</si>
  <si>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</si>
  <si>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</si>
  <si>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</si>
  <si>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</si>
  <si>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</si>
  <si>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</si>
  <si>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</si>
  <si>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</si>
  <si>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</si>
  <si>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</si>
  <si>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</si>
  <si>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</si>
  <si>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</si>
  <si>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</si>
  <si>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</si>
  <si>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</si>
  <si>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</si>
  <si>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</si>
  <si>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</si>
  <si>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</si>
  <si>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</si>
  <si>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</si>
  <si>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</si>
  <si>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</si>
  <si>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</si>
  <si>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</si>
  <si>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</si>
  <si>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</si>
  <si>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</si>
  <si>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</si>
  <si>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</si>
  <si>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</si>
  <si>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</si>
  <si>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</si>
  <si>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</si>
  <si>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</si>
  <si>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</si>
  <si>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</si>
  <si>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</si>
  <si>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</si>
  <si>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</si>
  <si>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</si>
  <si>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</si>
  <si>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</si>
  <si>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</si>
  <si>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</si>
  <si>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</si>
  <si>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</si>
  <si>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</si>
  <si>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</si>
  <si>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</si>
  <si>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</si>
  <si>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</si>
  <si>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</si>
  <si>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</si>
  <si>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</si>
  <si>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</si>
  <si>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</si>
  <si>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</si>
  <si>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</si>
  <si>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</si>
  <si>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</si>
  <si>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</si>
  <si>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</si>
  <si>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</si>
  <si>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</si>
  <si>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</si>
  <si>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</si>
  <si>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</si>
  <si>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</si>
  <si>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</si>
  <si>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</si>
  <si>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</si>
  <si>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</si>
  <si>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</si>
  <si>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</si>
  <si>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</si>
  <si>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</si>
  <si>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</si>
  <si>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</si>
  <si>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</si>
  <si>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</si>
  <si>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</si>
  <si>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</si>
  <si>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</si>
  <si>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</si>
  <si>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</si>
  <si>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</si>
  <si>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</si>
  <si>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</si>
  <si>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</si>
  <si>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</si>
  <si>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</si>
  <si>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</si>
  <si>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</si>
  <si>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</si>
  <si>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</si>
  <si>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</si>
  <si>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</si>
  <si>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</si>
  <si>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</si>
  <si>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</si>
  <si>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</si>
  <si>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</si>
  <si>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</si>
  <si>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</si>
  <si>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</si>
  <si>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</si>
  <si>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</si>
  <si>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</si>
  <si>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</si>
  <si>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</si>
  <si>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</si>
  <si>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</si>
  <si>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</si>
  <si>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</si>
  <si>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</si>
  <si>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</si>
  <si>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</si>
  <si>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</si>
  <si>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</si>
  <si>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</si>
  <si>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</si>
  <si>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</si>
  <si>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</si>
  <si>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</si>
  <si>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</si>
  <si>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</si>
  <si>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</si>
  <si>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</si>
  <si>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</si>
  <si>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</si>
  <si>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</si>
  <si>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</si>
  <si>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</si>
  <si>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</si>
  <si>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</si>
  <si>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</si>
  <si>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</si>
  <si>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</si>
  <si>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</si>
  <si>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</si>
  <si>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</si>
  <si>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</si>
  <si>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</si>
  <si>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</si>
  <si>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</si>
  <si>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</si>
  <si>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</si>
  <si>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</si>
  <si>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</si>
  <si>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</si>
  <si>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</si>
  <si>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</si>
  <si>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</si>
  <si>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</si>
  <si>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</si>
  <si>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</si>
  <si>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</si>
  <si>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</si>
  <si>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</si>
  <si>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</si>
  <si>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</si>
  <si>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</si>
  <si>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</si>
  <si>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</si>
  <si>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</si>
  <si>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</si>
  <si>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</si>
  <si>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</si>
  <si>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</si>
  <si>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</si>
  <si>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</si>
  <si>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</si>
  <si>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</si>
  <si>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</si>
  <si>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</si>
  <si>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</si>
  <si>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</si>
  <si>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</si>
  <si>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</si>
  <si>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</si>
  <si>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</si>
  <si>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</si>
  <si>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</si>
  <si>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</si>
  <si>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</si>
  <si>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</si>
  <si>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</si>
  <si>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</si>
  <si>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</si>
  <si>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</si>
  <si>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</si>
  <si>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</si>
  <si>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</si>
  <si>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</si>
  <si>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</si>
  <si>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</si>
  <si>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</si>
  <si>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</si>
  <si>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</si>
  <si>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</si>
  <si>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</si>
  <si>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</si>
  <si>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</si>
  <si>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</si>
  <si>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</si>
  <si>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</si>
  <si>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</si>
  <si>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</si>
  <si>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</si>
  <si>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</si>
  <si>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</si>
  <si>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</si>
  <si>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</si>
  <si>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</si>
  <si>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</si>
  <si>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</si>
  <si>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</si>
  <si>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</si>
  <si>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</si>
  <si>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</si>
  <si>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</si>
  <si>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</si>
  <si>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</si>
  <si>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</si>
  <si>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</si>
  <si>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</si>
  <si>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</si>
  <si>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</si>
  <si>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</si>
  <si>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</si>
  <si>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</si>
  <si>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</si>
  <si>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</si>
  <si>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</si>
  <si>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</si>
  <si>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</si>
  <si>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</si>
  <si>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</si>
  <si>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</si>
  <si>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</si>
  <si>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</si>
  <si>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</si>
  <si>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</si>
  <si>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</si>
  <si>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</si>
  <si>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</si>
  <si>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</si>
  <si>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</si>
  <si>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</si>
  <si>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</si>
  <si>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</si>
  <si>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</si>
  <si>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</si>
  <si>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</si>
  <si>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</si>
  <si>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</si>
  <si>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</si>
  <si>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</si>
  <si>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</si>
  <si>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</si>
  <si>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</si>
  <si>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</si>
  <si>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</si>
  <si>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</si>
  <si>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</si>
  <si>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</si>
  <si>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</si>
  <si>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</si>
  <si>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</si>
  <si>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</si>
  <si>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</si>
  <si>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</si>
  <si>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</si>
  <si>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</si>
  <si>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</si>
  <si>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</si>
  <si>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</si>
  <si>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</si>
  <si>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</si>
  <si>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</si>
  <si>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</si>
  <si>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</si>
  <si>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</si>
  <si>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</si>
  <si>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</si>
  <si>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</si>
  <si>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</si>
  <si>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</si>
  <si>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</si>
  <si>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</si>
  <si>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</si>
  <si>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</si>
  <si>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</si>
  <si>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</si>
  <si>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</si>
  <si>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</si>
  <si>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</si>
  <si>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</si>
  <si>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</si>
  <si>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</si>
  <si>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</si>
  <si>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</si>
  <si>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</si>
  <si>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</si>
  <si>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</si>
  <si>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</si>
  <si>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</si>
  <si>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</si>
  <si>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</si>
  <si>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</si>
  <si>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</si>
  <si>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</si>
  <si>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</si>
  <si>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</si>
  <si>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</si>
  <si>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</si>
  <si>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</si>
  <si>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</si>
  <si>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</si>
  <si>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</si>
  <si>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</si>
  <si>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</si>
  <si>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</si>
  <si>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</si>
  <si>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</si>
  <si>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</si>
  <si>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</si>
  <si>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</si>
  <si>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</si>
  <si>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</si>
  <si>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</si>
  <si>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</si>
  <si>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</si>
  <si>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</si>
  <si>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</si>
  <si>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</si>
  <si>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</si>
  <si>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</si>
  <si>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</si>
  <si>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</si>
  <si>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</si>
  <si>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</si>
  <si>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</si>
  <si>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</si>
  <si>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</si>
  <si>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</si>
  <si>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</si>
  <si>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</si>
  <si>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</si>
  <si>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</si>
  <si>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</si>
  <si>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</si>
  <si>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</si>
  <si>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</si>
  <si>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</si>
  <si>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</si>
  <si>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</si>
  <si>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</si>
  <si>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</si>
  <si>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</si>
  <si>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</si>
  <si>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</si>
  <si>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</si>
  <si>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</si>
  <si>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</si>
  <si>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</si>
  <si>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</si>
  <si>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</si>
  <si>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</si>
  <si>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</si>
  <si>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</si>
  <si>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</si>
  <si>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</si>
  <si>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</si>
  <si>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</si>
  <si>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</si>
  <si>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</si>
  <si>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</si>
  <si>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</si>
  <si>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</si>
  <si>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</si>
  <si>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</si>
  <si>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</si>
  <si>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</si>
  <si>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</si>
  <si>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</si>
  <si>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</si>
  <si>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</si>
  <si>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</si>
  <si>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</si>
  <si>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</si>
  <si>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</si>
  <si>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</si>
  <si>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</si>
  <si>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</si>
  <si>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</si>
  <si>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</si>
  <si>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</si>
  <si>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</si>
  <si>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</si>
  <si>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</si>
  <si>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</si>
  <si>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</si>
  <si>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</si>
  <si>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</si>
  <si>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</si>
  <si>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</si>
  <si>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</si>
  <si>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</si>
  <si>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</si>
  <si>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</si>
  <si>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</si>
  <si>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</si>
  <si>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</si>
  <si>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</si>
  <si>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</si>
  <si>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</si>
  <si>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</si>
  <si>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</si>
  <si>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</si>
  <si>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</si>
  <si>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</si>
  <si>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</si>
  <si>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</si>
  <si>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</si>
  <si>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</si>
  <si>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</si>
  <si>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</si>
  <si>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</si>
  <si>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</si>
  <si>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</si>
  <si>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</si>
  <si>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</si>
  <si>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</si>
  <si>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</si>
  <si>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</si>
  <si>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</si>
  <si>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</si>
  <si>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</si>
  <si>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</si>
  <si>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</si>
  <si>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</si>
  <si>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</si>
  <si>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</si>
  <si>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</si>
  <si>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</si>
  <si>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</si>
  <si>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</si>
  <si>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</si>
  <si>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</si>
  <si>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</si>
  <si>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</si>
  <si>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</si>
  <si>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</si>
  <si>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</si>
  <si>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</si>
  <si>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</si>
  <si>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</si>
  <si>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</si>
  <si>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</si>
  <si>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</si>
  <si>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</si>
  <si>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</si>
  <si>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</si>
  <si>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</si>
  <si>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</si>
  <si>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</si>
  <si>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</si>
  <si>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</si>
  <si>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</si>
  <si>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</si>
  <si>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</si>
  <si>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</si>
  <si>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</si>
  <si>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</si>
  <si>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</si>
  <si>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</si>
  <si>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</si>
  <si>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</si>
  <si>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</si>
  <si>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</si>
  <si>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</si>
  <si>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</si>
  <si>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</si>
  <si>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</si>
  <si>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</si>
  <si>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</si>
  <si>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</si>
  <si>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</si>
  <si>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</si>
  <si>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</si>
  <si>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</si>
  <si>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</si>
  <si>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</si>
  <si>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</si>
  <si>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</si>
  <si>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</si>
  <si>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</si>
  <si>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</si>
  <si>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</si>
  <si>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</si>
  <si>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</si>
  <si>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</si>
  <si>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</si>
  <si>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</si>
  <si>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</si>
  <si>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</si>
  <si>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</si>
  <si>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</si>
  <si>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</si>
  <si>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</si>
  <si>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</si>
  <si>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</si>
  <si>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</si>
  <si>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</si>
  <si>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</si>
  <si>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</si>
  <si>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</si>
  <si>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</si>
  <si>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</si>
  <si>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</si>
  <si>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</si>
  <si>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</si>
  <si>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</si>
  <si>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</si>
  <si>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</si>
  <si>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</si>
  <si>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</si>
  <si>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</si>
  <si>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</si>
  <si>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</si>
  <si>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</si>
  <si>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</si>
  <si>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</si>
  <si>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</si>
  <si>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</si>
  <si>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</si>
  <si>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</si>
  <si>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</si>
  <si>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</si>
  <si>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</si>
  <si>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</si>
  <si>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</si>
  <si>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</si>
  <si>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</si>
  <si>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</si>
  <si>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</si>
  <si>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</si>
  <si>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</si>
  <si>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</si>
  <si>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</si>
  <si>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</si>
  <si>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</si>
  <si>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</si>
  <si>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</si>
  <si>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</si>
  <si>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</si>
  <si>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</si>
  <si>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</si>
  <si>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</si>
  <si>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</si>
  <si>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</si>
  <si>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</si>
  <si>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</si>
  <si>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</si>
  <si>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</si>
  <si>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</si>
  <si>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</si>
  <si>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</si>
  <si>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</si>
  <si>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</si>
  <si>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</si>
  <si>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</si>
  <si>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</si>
  <si>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</si>
  <si>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</si>
  <si>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</si>
  <si>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</si>
  <si>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</si>
  <si>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</si>
  <si>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</si>
  <si>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</si>
  <si>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</si>
  <si>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</si>
  <si>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</si>
  <si>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</si>
  <si>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</si>
  <si>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</si>
  <si>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</si>
  <si>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</si>
  <si>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</si>
  <si>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</si>
  <si>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</si>
  <si>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</si>
  <si>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</si>
  <si>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</si>
  <si>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</si>
  <si>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</si>
  <si>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</si>
  <si>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</si>
  <si>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</si>
  <si>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</si>
  <si>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</si>
  <si>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</si>
  <si>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</si>
  <si>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</si>
  <si>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</si>
  <si>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</si>
  <si>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</si>
  <si>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</si>
  <si>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</si>
  <si>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</si>
  <si>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</si>
  <si>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</si>
  <si>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</si>
  <si>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</si>
  <si>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</si>
  <si>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</si>
  <si>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</si>
  <si>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</si>
  <si>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</si>
  <si>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</si>
  <si>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</si>
  <si>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</si>
  <si>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</si>
  <si>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</si>
  <si>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</si>
  <si>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</si>
  <si>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</si>
  <si>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</si>
  <si>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</si>
  <si>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</si>
  <si>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</si>
  <si>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</si>
  <si>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</si>
  <si>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</si>
  <si>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</si>
  <si>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</si>
  <si>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</si>
  <si>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</si>
  <si>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</si>
  <si>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</si>
  <si>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</si>
  <si>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</si>
  <si>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</si>
  <si>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</si>
  <si>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</si>
  <si>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</si>
  <si>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</si>
  <si>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</si>
  <si>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</si>
  <si>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</si>
  <si>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</si>
  <si>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</si>
  <si>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</si>
  <si>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</si>
  <si>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</si>
  <si>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</si>
  <si>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</si>
  <si>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</si>
  <si>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</si>
  <si>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</si>
  <si>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</si>
  <si>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</si>
  <si>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</si>
  <si>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</si>
  <si>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</si>
  <si>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</si>
  <si>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</si>
  <si>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</si>
  <si>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</si>
  <si>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</si>
  <si>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</si>
  <si>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</si>
  <si>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</si>
  <si>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</si>
  <si>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</si>
  <si>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</si>
  <si>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</si>
  <si>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</si>
  <si>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</si>
  <si>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</si>
  <si>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</si>
  <si>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</si>
  <si>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</si>
  <si>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</si>
  <si>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</si>
  <si>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</si>
  <si>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</si>
  <si>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</si>
  <si>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</si>
  <si>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</si>
  <si>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</si>
  <si>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</si>
  <si>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</si>
  <si>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</si>
  <si>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</si>
  <si>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</si>
  <si>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</si>
  <si>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</si>
  <si>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</si>
  <si>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</si>
  <si>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</si>
  <si>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</si>
  <si>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</si>
  <si>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</si>
  <si>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</si>
  <si>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</si>
  <si>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</si>
  <si>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</si>
  <si>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</si>
  <si>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</si>
  <si>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</si>
  <si>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</si>
  <si>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</si>
  <si>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</si>
  <si>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</si>
  <si>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</si>
  <si>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</si>
  <si>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</si>
  <si>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</si>
  <si>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</si>
  <si>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</si>
  <si>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</si>
  <si>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</si>
  <si>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</si>
  <si>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</si>
  <si>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</si>
  <si>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</si>
  <si>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</si>
  <si>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</si>
  <si>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</si>
  <si>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</si>
  <si>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</si>
  <si>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</si>
  <si>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</si>
  <si>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</si>
  <si>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</si>
  <si>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</si>
  <si>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</si>
  <si>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</si>
  <si>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</si>
  <si>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</si>
  <si>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</si>
  <si>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</si>
  <si>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</si>
  <si>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</si>
  <si>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</si>
  <si>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</si>
  <si>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</si>
  <si>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</si>
  <si>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</si>
  <si>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</si>
  <si>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</si>
  <si>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</si>
  <si>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</si>
  <si>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</si>
  <si>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</si>
  <si>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</si>
  <si>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</si>
  <si>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</si>
  <si>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</si>
  <si>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</si>
  <si>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</si>
  <si>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</si>
  <si>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</si>
  <si>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</si>
  <si>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</si>
  <si>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</si>
  <si>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</si>
  <si>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</si>
  <si>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</si>
  <si>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</si>
  <si>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</si>
  <si>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</si>
  <si>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</si>
  <si>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</si>
  <si>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</si>
  <si>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</si>
  <si>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</si>
  <si>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</si>
  <si>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</si>
  <si>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</si>
  <si>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</si>
  <si>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</si>
  <si>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</si>
  <si>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</si>
  <si>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</si>
  <si>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</si>
  <si>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</si>
  <si>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</si>
  <si>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</si>
  <si>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</si>
  <si>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</si>
  <si>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</si>
  <si>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</si>
  <si>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</si>
  <si>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</si>
  <si>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</si>
  <si>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</si>
  <si>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</si>
  <si>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</si>
  <si>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</si>
  <si>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</si>
  <si>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</si>
  <si>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</si>
  <si>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</si>
  <si>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</si>
  <si>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</si>
  <si>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</si>
  <si>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</si>
  <si>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</si>
  <si>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</si>
  <si>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</si>
  <si>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</si>
  <si>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</si>
  <si>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</si>
  <si>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</si>
  <si>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</si>
  <si>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</si>
  <si>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</si>
  <si>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</si>
  <si>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</si>
  <si>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</si>
  <si>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</si>
  <si>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</si>
  <si>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</si>
  <si>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</si>
  <si>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</si>
  <si>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</si>
  <si>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</si>
  <si>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</si>
  <si>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</si>
  <si>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</si>
  <si>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</si>
  <si>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</si>
  <si>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</si>
  <si>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</si>
  <si>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</si>
  <si>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</si>
  <si>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</si>
  <si>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</si>
  <si>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</si>
  <si>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</si>
  <si>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</si>
  <si>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</si>
  <si>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</si>
  <si>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</si>
  <si>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</si>
  <si>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</si>
  <si>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</si>
  <si>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</si>
  <si>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</si>
  <si>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</si>
  <si>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</si>
  <si>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</si>
  <si>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</si>
  <si>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</si>
  <si>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</si>
  <si>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</si>
  <si>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</si>
  <si>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</si>
  <si>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</si>
  <si>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</si>
  <si>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</si>
  <si>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</si>
  <si>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</si>
  <si>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</si>
  <si>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</si>
  <si>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</si>
  <si>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</si>
  <si>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</si>
  <si>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</si>
  <si>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</si>
  <si>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</si>
  <si>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</si>
  <si>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</si>
  <si>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</si>
  <si>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</si>
  <si>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</si>
  <si>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</si>
  <si>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</si>
  <si>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</si>
  <si>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</si>
  <si>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</si>
  <si>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</si>
  <si>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</si>
  <si>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</si>
  <si>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</si>
  <si>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</si>
  <si>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</si>
  <si>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</si>
  <si>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</si>
  <si>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</si>
  <si>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</si>
  <si>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</si>
  <si>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</si>
  <si>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</si>
  <si>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</si>
  <si>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</si>
  <si>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</si>
  <si>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</si>
  <si>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</si>
  <si>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</si>
  <si>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</si>
  <si>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</si>
  <si>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</si>
  <si>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</si>
  <si>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</si>
  <si>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</si>
  <si>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</si>
  <si>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</si>
  <si>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</si>
  <si>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</si>
  <si>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</si>
  <si>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</si>
  <si>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</si>
  <si>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</si>
  <si>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</si>
  <si>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</si>
  <si>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</si>
  <si>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</si>
  <si>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</si>
  <si>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</si>
  <si>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</si>
  <si>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</si>
  <si>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</si>
  <si>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</si>
  <si>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</si>
  <si>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</si>
  <si>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</si>
  <si>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</si>
  <si>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</si>
  <si>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</si>
  <si>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</si>
  <si>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</si>
  <si>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</si>
  <si>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</si>
  <si>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</si>
  <si>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</si>
  <si>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</si>
  <si>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</si>
  <si>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</si>
  <si>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</si>
  <si>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</si>
  <si>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</si>
  <si>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</si>
  <si>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</si>
  <si>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</si>
  <si>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</si>
  <si>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</si>
  <si>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</si>
  <si>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</si>
  <si>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</si>
  <si>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</si>
  <si>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</si>
  <si>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</si>
  <si>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</si>
  <si>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</si>
  <si>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</si>
  <si>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</si>
  <si>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</si>
  <si>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</si>
  <si>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</si>
  <si>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</si>
  <si>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</si>
  <si>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</si>
  <si>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</si>
  <si>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</si>
  <si>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</si>
  <si>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</si>
  <si>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</si>
  <si>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</si>
  <si>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</si>
  <si>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</si>
  <si>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</si>
  <si>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</si>
  <si>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</si>
  <si>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</si>
  <si>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</si>
  <si>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</si>
  <si>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</si>
  <si>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</si>
  <si>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</si>
  <si>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</si>
  <si>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</si>
  <si>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</si>
  <si>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</si>
  <si>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</si>
  <si>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</si>
  <si>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</si>
  <si>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</si>
  <si>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</si>
  <si>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</si>
  <si>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</si>
  <si>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</si>
  <si>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</si>
  <si>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</si>
  <si>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</si>
  <si>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</si>
  <si>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</si>
  <si>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</si>
  <si>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</si>
  <si>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</si>
  <si>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</si>
  <si>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</si>
  <si>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</si>
  <si>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</si>
  <si>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</si>
  <si>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</si>
  <si>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</si>
  <si>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</si>
  <si>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</si>
  <si>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</si>
  <si>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</si>
  <si>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</si>
  <si>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</si>
  <si>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</si>
  <si>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</si>
  <si>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</si>
  <si>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</si>
  <si>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</si>
  <si>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</si>
  <si>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</si>
  <si>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</si>
  <si>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</si>
  <si>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</si>
  <si>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</si>
  <si>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</si>
  <si>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</si>
  <si>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</si>
  <si>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</si>
  <si>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</si>
  <si>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</si>
  <si>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</si>
  <si>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</si>
  <si>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</si>
  <si>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</si>
  <si>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</si>
  <si>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</si>
  <si>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</si>
  <si>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</si>
  <si>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</si>
  <si>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</si>
  <si>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</si>
  <si>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</si>
  <si>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</si>
  <si>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</si>
  <si>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</si>
  <si>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</si>
  <si>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</si>
  <si>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</si>
  <si>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</si>
  <si>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</si>
  <si>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</si>
  <si>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</si>
  <si>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</si>
  <si>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</si>
  <si>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</si>
  <si>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</si>
  <si>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</si>
  <si>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</si>
  <si>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</si>
  <si>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</si>
  <si>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</si>
  <si>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</si>
  <si>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</si>
  <si>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</si>
  <si>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</si>
  <si>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</si>
  <si>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</si>
  <si>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</si>
  <si>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</si>
  <si>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</si>
  <si>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</si>
  <si>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</si>
  <si>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</si>
  <si>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</si>
  <si>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</si>
  <si>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</si>
  <si>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</si>
  <si>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</si>
  <si>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</si>
  <si>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</si>
  <si>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</si>
  <si>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</si>
  <si>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</si>
  <si>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</si>
  <si>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</si>
  <si>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</si>
  <si>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</si>
  <si>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</si>
  <si>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</si>
  <si>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</si>
  <si>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</si>
  <si>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</si>
  <si>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</si>
  <si>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</si>
  <si>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</si>
  <si>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</si>
  <si>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</si>
  <si>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</si>
  <si>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</si>
  <si>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</si>
  <si>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</si>
  <si>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</si>
  <si>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</si>
  <si>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</si>
  <si>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</si>
  <si>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</si>
  <si>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</si>
  <si>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</si>
  <si>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</si>
  <si>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</si>
  <si>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</si>
  <si>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</si>
  <si>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</si>
  <si>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</si>
  <si>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</si>
  <si>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</si>
  <si>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</si>
  <si>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</si>
  <si>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</si>
  <si>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</si>
  <si>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</si>
  <si>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</si>
  <si>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</si>
  <si>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</si>
  <si>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</si>
  <si>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</si>
  <si>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</si>
  <si>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</si>
  <si>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</si>
  <si>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</si>
  <si>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</si>
  <si>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</si>
  <si>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</si>
  <si>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</si>
  <si>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</si>
  <si>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</si>
  <si>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</si>
  <si>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</si>
  <si>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</si>
  <si>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</si>
  <si>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</si>
  <si>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</si>
  <si>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</si>
  <si>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</si>
  <si>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</si>
  <si>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</si>
  <si>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</si>
  <si>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</si>
  <si>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</si>
  <si>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</si>
  <si>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</si>
  <si>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</si>
  <si>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</si>
  <si>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</si>
  <si>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</si>
  <si>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</si>
  <si>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</si>
  <si>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</si>
  <si>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</si>
  <si>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</si>
  <si>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</si>
  <si>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</si>
  <si>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</si>
  <si>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</si>
  <si>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</si>
  <si>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</si>
  <si>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</si>
  <si>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</si>
  <si>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</si>
  <si>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</si>
  <si>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</si>
  <si>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</si>
  <si>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</si>
  <si>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</si>
  <si>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</si>
  <si>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</si>
  <si>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</si>
  <si>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</si>
  <si>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</si>
  <si>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</si>
  <si>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</si>
  <si>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</si>
  <si>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</si>
  <si>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</si>
  <si>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</si>
  <si>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</si>
  <si>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</si>
  <si>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</si>
  <si>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</si>
  <si>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</si>
  <si>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</si>
  <si>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</si>
  <si>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</si>
  <si>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</si>
  <si>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</si>
  <si>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</si>
  <si>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</si>
  <si>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</si>
  <si>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</si>
  <si>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</si>
  <si>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</si>
  <si>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</si>
  <si>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</si>
  <si>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</si>
  <si>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</si>
  <si>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</si>
  <si>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</si>
  <si>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</si>
  <si>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</si>
  <si>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</si>
  <si>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</si>
  <si>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</si>
  <si>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</si>
  <si>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</si>
  <si>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</si>
  <si>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</si>
  <si>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</si>
  <si>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</si>
  <si>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</si>
  <si>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</si>
  <si>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</si>
  <si>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</si>
  <si>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</si>
  <si>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</si>
  <si>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</si>
  <si>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</si>
  <si>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</si>
  <si>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</si>
  <si>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</si>
  <si>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</si>
  <si>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</si>
  <si>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</si>
  <si>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</si>
  <si>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</si>
  <si>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</si>
  <si>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</si>
  <si>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</si>
  <si>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</si>
  <si>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</si>
  <si>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</si>
  <si>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</si>
  <si>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</si>
  <si>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</si>
  <si>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</si>
  <si>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</si>
  <si>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</si>
  <si>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</si>
  <si>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</si>
  <si>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</si>
  <si>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</si>
  <si>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</si>
  <si>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</si>
  <si>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</si>
  <si>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</si>
  <si>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</si>
  <si>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</si>
  <si>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</si>
  <si>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</si>
  <si>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</si>
  <si>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</si>
  <si>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</si>
  <si>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</si>
  <si>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</si>
  <si>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</si>
  <si>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</si>
  <si>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</si>
  <si>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</si>
  <si>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</si>
  <si>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</si>
  <si>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</si>
  <si>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</si>
  <si>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</si>
  <si>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</si>
  <si>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</si>
  <si>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</si>
  <si>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</si>
  <si>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</si>
  <si>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</si>
  <si>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</si>
  <si>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</si>
  <si>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</si>
  <si>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</si>
  <si>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</si>
  <si>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</si>
  <si>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</si>
  <si>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</si>
  <si>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</si>
  <si>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</si>
  <si>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</si>
  <si>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</si>
  <si>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</si>
  <si>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</si>
  <si>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</si>
  <si>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</si>
  <si>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</si>
  <si>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</si>
  <si>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</si>
  <si>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</si>
  <si>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</si>
  <si>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</si>
  <si>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</si>
  <si>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</si>
  <si>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</si>
  <si>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</si>
  <si>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</si>
  <si>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</si>
  <si>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</si>
  <si>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</si>
  <si>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</si>
  <si>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</si>
  <si>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</si>
  <si>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</si>
  <si>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</si>
  <si>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</si>
  <si>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</si>
  <si>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</si>
  <si>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</si>
  <si>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</si>
  <si>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</si>
  <si>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</si>
  <si>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</si>
  <si>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</si>
  <si>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</si>
  <si>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</si>
  <si>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</si>
  <si>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</si>
  <si>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</si>
  <si>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</si>
  <si>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</si>
  <si>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</si>
  <si>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</si>
  <si>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</si>
  <si>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</si>
  <si>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</si>
  <si>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</si>
  <si>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</si>
  <si>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</si>
  <si>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</si>
  <si>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</si>
  <si>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</si>
  <si>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</si>
  <si>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</si>
  <si>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</si>
  <si>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</si>
  <si>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</si>
  <si>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</si>
  <si>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</si>
  <si>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</si>
  <si>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</si>
  <si>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</si>
  <si>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</si>
  <si>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</si>
  <si>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</si>
  <si>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</si>
  <si>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</si>
  <si>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</si>
  <si>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</si>
  <si>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</si>
  <si>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</si>
  <si>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</si>
  <si>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</si>
  <si>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</si>
  <si>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</si>
  <si>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</si>
  <si>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</si>
  <si>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</si>
  <si>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</si>
  <si>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</si>
  <si>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</si>
  <si>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</si>
  <si>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</si>
  <si>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</si>
  <si>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</si>
  <si>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</si>
  <si>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</si>
  <si>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</si>
  <si>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</si>
  <si>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</si>
  <si>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</si>
  <si>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</si>
  <si>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</si>
  <si>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</si>
  <si>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</si>
  <si>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</si>
  <si>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</si>
  <si>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</si>
  <si>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</si>
  <si>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</si>
  <si>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</si>
  <si>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</si>
  <si>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</si>
  <si>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</si>
  <si>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</si>
  <si>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</si>
  <si>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</si>
  <si>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</si>
  <si>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</si>
  <si>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</si>
  <si>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</si>
  <si>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</si>
  <si>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</si>
  <si>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</si>
  <si>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</si>
  <si>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</si>
  <si>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</si>
  <si>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</si>
  <si>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</si>
  <si>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</si>
  <si>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</si>
  <si>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</si>
  <si>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</si>
  <si>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</si>
  <si>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</si>
  <si>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</si>
  <si>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</si>
  <si>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</si>
  <si>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</si>
  <si>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</si>
  <si>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</si>
  <si>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</si>
  <si>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</si>
  <si>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</si>
  <si>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</si>
  <si>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</si>
  <si>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</si>
  <si>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</si>
  <si>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</si>
  <si>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</si>
  <si>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</si>
  <si>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</si>
  <si>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</si>
  <si>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</si>
  <si>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</si>
  <si>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</si>
  <si>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</si>
  <si>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</si>
  <si>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</si>
  <si>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</si>
  <si>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</si>
  <si>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</si>
  <si>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</si>
  <si>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</si>
  <si>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</si>
  <si>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</si>
  <si>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</si>
  <si>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</si>
  <si>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</si>
  <si>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</si>
  <si>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</si>
  <si>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</si>
  <si>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</si>
  <si>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</si>
  <si>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</si>
  <si>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</si>
  <si>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</si>
  <si>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</si>
  <si>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</si>
  <si>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</si>
  <si>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</si>
  <si>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</si>
  <si>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</si>
  <si>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</si>
  <si>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</si>
  <si>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</si>
  <si>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</si>
  <si>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</si>
  <si>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</si>
  <si>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</si>
  <si>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</si>
  <si>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</si>
  <si>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</si>
  <si>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</si>
  <si>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</si>
  <si>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</si>
  <si>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</si>
  <si>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</si>
  <si>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</si>
  <si>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</si>
  <si>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</si>
  <si>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</si>
  <si>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</si>
  <si>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</si>
  <si>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</si>
  <si>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</si>
  <si>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</si>
  <si>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</si>
  <si>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</si>
  <si>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</si>
  <si>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</si>
  <si>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</si>
  <si>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</si>
  <si>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</si>
  <si>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</si>
  <si>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</si>
  <si>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</si>
  <si>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</si>
  <si>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</si>
  <si>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</si>
  <si>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</si>
  <si>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</si>
  <si>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</si>
  <si>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</si>
  <si>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</si>
  <si>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</si>
  <si>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</si>
  <si>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</si>
  <si>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</si>
  <si>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</si>
  <si>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</si>
  <si>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</si>
  <si>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</si>
  <si>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</si>
  <si>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</si>
  <si>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</si>
  <si>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</si>
  <si>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</si>
  <si>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</si>
  <si>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</si>
  <si>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</si>
  <si>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</si>
  <si>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</si>
  <si>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</si>
  <si>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</si>
  <si>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</si>
  <si>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</si>
  <si>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</si>
  <si>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</si>
  <si>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</si>
  <si>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</si>
  <si>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</si>
  <si>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</si>
  <si>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</si>
  <si>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</si>
  <si>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</si>
  <si>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</si>
  <si>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</si>
  <si>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</si>
  <si>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</si>
  <si>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</si>
  <si>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</si>
  <si>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</si>
  <si>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</si>
  <si>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</si>
  <si>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</si>
  <si>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</si>
  <si>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</si>
  <si>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</si>
  <si>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</si>
  <si>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</si>
  <si>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</si>
  <si>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</si>
  <si>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</si>
  <si>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</si>
  <si>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</si>
  <si>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</si>
  <si>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</si>
  <si>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</si>
  <si>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</si>
  <si>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</si>
  <si>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</si>
  <si>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</si>
  <si>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</si>
  <si>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</si>
  <si>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</si>
  <si>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</si>
  <si>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</si>
  <si>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</si>
  <si>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</si>
  <si>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</si>
  <si>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</si>
  <si>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</si>
  <si>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</si>
  <si>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</si>
  <si>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</si>
  <si>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</si>
  <si>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</si>
  <si>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</si>
  <si>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</si>
  <si>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</si>
  <si>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</si>
  <si>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</si>
  <si>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</si>
  <si>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</si>
  <si>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</si>
  <si>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</si>
  <si>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</si>
  <si>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</si>
  <si>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</si>
  <si>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</si>
  <si>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</si>
  <si>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</si>
  <si>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</si>
  <si>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</si>
  <si>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</si>
  <si>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</si>
  <si>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</si>
  <si>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</si>
  <si>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</si>
  <si>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</si>
  <si>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</si>
  <si>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</si>
  <si>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</si>
  <si>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</si>
  <si>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</si>
  <si>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</si>
  <si>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</si>
  <si>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</si>
  <si>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</si>
  <si>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</si>
  <si>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</si>
  <si>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</si>
  <si>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</si>
  <si>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</si>
  <si>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</si>
  <si>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</si>
  <si>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</si>
  <si>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</si>
  <si>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</si>
  <si>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</si>
  <si>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</si>
  <si>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</si>
  <si>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</si>
  <si>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</si>
  <si>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</si>
  <si>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</si>
  <si>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</si>
  <si>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</si>
  <si>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</si>
  <si>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</si>
  <si>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</si>
  <si>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</si>
  <si>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</si>
  <si>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</si>
  <si>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</si>
  <si>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</si>
  <si>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</si>
  <si>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</si>
  <si>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</si>
  <si>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</si>
  <si>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</si>
  <si>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</si>
  <si>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</si>
  <si>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</si>
  <si>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</si>
  <si>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</si>
  <si>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</si>
  <si>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</si>
  <si>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</si>
  <si>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</si>
  <si>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</si>
  <si>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</si>
  <si>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</si>
  <si>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</si>
  <si>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</si>
  <si>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</si>
  <si>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</si>
  <si>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</si>
  <si>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</si>
  <si>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</si>
  <si>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</si>
  <si>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</si>
  <si>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</si>
  <si>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</si>
  <si>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</si>
  <si>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</si>
  <si>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</si>
  <si>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</si>
  <si>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</si>
  <si>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</si>
  <si>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</si>
  <si>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</si>
  <si>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</si>
  <si>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</si>
  <si>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</si>
  <si>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</si>
  <si>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</si>
  <si>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</si>
  <si>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</si>
  <si>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</si>
  <si>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</si>
  <si>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</si>
  <si>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</si>
  <si>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</si>
  <si>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</si>
  <si>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</si>
  <si>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</si>
  <si>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</si>
  <si>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</si>
  <si>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</si>
  <si>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</si>
  <si>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</si>
  <si>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</si>
  <si>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</si>
  <si>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</si>
  <si>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</si>
  <si>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</si>
  <si>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</si>
  <si>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</si>
  <si>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</si>
  <si>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</si>
  <si>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</si>
  <si>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</si>
  <si>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</si>
  <si>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</si>
  <si>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</si>
  <si>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</si>
  <si>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</si>
  <si>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</si>
  <si>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</si>
  <si>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</si>
  <si>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</si>
  <si>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</si>
  <si>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</si>
  <si>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</si>
  <si>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</si>
  <si>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</si>
  <si>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</si>
  <si>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</si>
  <si>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</si>
  <si>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</si>
  <si>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</si>
  <si>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</si>
  <si>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</si>
  <si>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</si>
  <si>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</si>
  <si>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</si>
  <si>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</si>
  <si>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</si>
  <si>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</si>
  <si>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</si>
  <si>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</si>
  <si>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</si>
  <si>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</si>
  <si>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</si>
  <si>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</si>
  <si>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</si>
  <si>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</si>
  <si>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</si>
  <si>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</si>
  <si>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</si>
  <si>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</si>
  <si>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</si>
  <si>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</si>
  <si>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</si>
  <si>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</si>
  <si>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</si>
  <si>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</si>
  <si>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</si>
  <si>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</si>
  <si>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</si>
  <si>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</si>
  <si>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</si>
  <si>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</si>
  <si>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</si>
  <si>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</si>
  <si>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</si>
  <si>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</si>
  <si>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</si>
  <si>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</si>
  <si>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</si>
  <si>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</si>
  <si>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</si>
  <si>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</si>
  <si>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</si>
  <si>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</si>
  <si>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</si>
  <si>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</si>
  <si>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</si>
  <si>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</si>
  <si>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</si>
  <si>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</si>
  <si>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</si>
  <si>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</si>
  <si>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</si>
  <si>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</si>
  <si>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</si>
  <si>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</si>
  <si>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</si>
  <si>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</si>
  <si>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</si>
  <si>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</si>
  <si>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</si>
  <si>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</si>
  <si>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</si>
  <si>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</si>
  <si>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</si>
  <si>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</si>
  <si>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</si>
  <si>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</si>
  <si>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</si>
  <si>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</si>
  <si>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</si>
  <si>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</si>
  <si>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</si>
  <si>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</si>
  <si>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</si>
  <si>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</si>
  <si>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</si>
  <si>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</si>
  <si>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</si>
  <si>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</si>
  <si>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</si>
  <si>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</si>
  <si>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</si>
  <si>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</si>
  <si>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</si>
  <si>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</si>
  <si>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</si>
  <si>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</si>
  <si>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</si>
  <si>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</si>
  <si>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</si>
  <si>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</si>
  <si>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</si>
  <si>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</si>
  <si>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</si>
  <si>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</si>
  <si>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</si>
  <si>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</si>
  <si>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</si>
  <si>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</si>
  <si>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</si>
  <si>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</si>
  <si>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</si>
  <si>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</si>
  <si>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</si>
  <si>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</si>
  <si>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</si>
  <si>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</si>
  <si>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</si>
  <si>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</si>
  <si>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</si>
  <si>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</si>
  <si>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</si>
  <si>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</si>
  <si>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</si>
  <si>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</si>
  <si>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</si>
  <si>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</si>
  <si>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</si>
  <si>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</si>
  <si>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</si>
  <si>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</si>
  <si>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</si>
  <si>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</si>
  <si>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</si>
  <si>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</si>
  <si>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</si>
  <si>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</si>
  <si>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</si>
  <si>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</si>
  <si>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</si>
  <si>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</si>
  <si>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</si>
  <si>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</si>
  <si>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</si>
  <si>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</si>
  <si>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</si>
  <si>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</si>
  <si>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</si>
  <si>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</si>
  <si>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</si>
  <si>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</si>
  <si>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</si>
  <si>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</si>
  <si>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</si>
  <si>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</si>
  <si>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</si>
  <si>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</si>
  <si>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</si>
  <si>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</si>
  <si>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</si>
  <si>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</si>
  <si>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</si>
  <si>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</si>
  <si>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</si>
  <si>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</si>
  <si>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</si>
  <si>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</si>
  <si>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</si>
  <si>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</si>
  <si>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</si>
  <si>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</si>
  <si>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</si>
  <si>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</si>
  <si>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</si>
  <si>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</si>
  <si>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</si>
  <si>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</si>
  <si>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</si>
  <si>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</si>
  <si>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</si>
  <si>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</si>
  <si>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</si>
  <si>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</si>
  <si>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</si>
  <si>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</si>
  <si>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</si>
  <si>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</si>
  <si>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</si>
  <si>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</si>
  <si>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</si>
  <si>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</si>
  <si>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</si>
  <si>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</si>
  <si>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</si>
  <si>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</si>
  <si>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</si>
  <si>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</si>
  <si>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</si>
  <si>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</si>
  <si>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</si>
  <si>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</si>
  <si>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</si>
  <si>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</si>
  <si>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</si>
  <si>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</si>
  <si>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</si>
  <si>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</si>
  <si>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</si>
  <si>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</si>
  <si>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</si>
  <si>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</si>
  <si>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</si>
  <si>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</si>
  <si>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</si>
  <si>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</si>
  <si>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</si>
  <si>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</si>
  <si>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</si>
  <si>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</si>
  <si>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</si>
  <si>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</si>
  <si>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</si>
  <si>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</si>
  <si>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</si>
  <si>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</si>
  <si>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</si>
  <si>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</si>
  <si>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</si>
  <si>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</si>
  <si>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</si>
  <si>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</si>
  <si>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</si>
  <si>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</si>
  <si>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</si>
  <si>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</si>
  <si>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</si>
  <si>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</si>
  <si>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</si>
  <si>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</si>
  <si>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</si>
  <si>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</si>
  <si>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</si>
  <si>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</si>
  <si>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</si>
  <si>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</si>
  <si>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</si>
  <si>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</si>
  <si>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</si>
  <si>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</si>
  <si>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</si>
  <si>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</si>
  <si>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</si>
  <si>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</si>
  <si>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</si>
  <si>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</si>
  <si>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</si>
  <si>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</si>
  <si>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</si>
  <si>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</si>
  <si>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</si>
  <si>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</si>
  <si>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</si>
  <si>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</si>
  <si>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</si>
  <si>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</si>
  <si>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</si>
  <si>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</si>
  <si>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</si>
  <si>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</si>
  <si>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</si>
  <si>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</si>
  <si>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</si>
  <si>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</si>
  <si>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</si>
  <si>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</si>
  <si>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</si>
  <si>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</si>
  <si>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</si>
  <si>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</si>
  <si>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</si>
  <si>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</si>
  <si>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</si>
  <si>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</si>
  <si>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</si>
  <si>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</si>
  <si>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</si>
  <si>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</si>
  <si>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</si>
  <si>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</si>
  <si>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</si>
  <si>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</si>
  <si>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</si>
  <si>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</si>
  <si>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</si>
  <si>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</si>
  <si>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</si>
  <si>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</si>
  <si>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</si>
  <si>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</si>
  <si>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</si>
  <si>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</si>
  <si>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</si>
  <si>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</si>
  <si>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</si>
  <si>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</si>
  <si>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</si>
  <si>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</si>
  <si>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</si>
  <si>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</si>
  <si>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</si>
  <si>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</si>
  <si>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</si>
  <si>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</si>
  <si>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</si>
  <si>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</si>
  <si>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</si>
  <si>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</si>
  <si>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</si>
  <si>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</si>
  <si>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</si>
  <si>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</si>
  <si>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</si>
  <si>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</si>
  <si>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</si>
  <si>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</si>
  <si>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</si>
  <si>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</si>
  <si>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</si>
  <si>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</si>
  <si>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</si>
  <si>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</si>
  <si>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</si>
  <si>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</si>
  <si>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</si>
  <si>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</si>
  <si>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</si>
  <si>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</si>
  <si>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</si>
  <si>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</si>
  <si>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</si>
  <si>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</si>
  <si>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</si>
  <si>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</si>
  <si>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</si>
  <si>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</si>
  <si>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</si>
  <si>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</si>
  <si>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</si>
  <si>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</si>
  <si>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</si>
  <si>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</si>
  <si>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</si>
  <si>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</si>
  <si>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</si>
  <si>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</si>
  <si>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</si>
  <si>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</si>
  <si>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</si>
  <si>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</si>
  <si>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</si>
  <si>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</si>
  <si>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</si>
  <si>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</si>
  <si>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</si>
  <si>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</si>
  <si>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</si>
  <si>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</si>
  <si>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</si>
  <si>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</si>
  <si>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</si>
  <si>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</si>
  <si>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</si>
  <si>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</si>
  <si>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</si>
  <si>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</si>
  <si>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</si>
  <si>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</si>
  <si>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</si>
  <si>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</si>
  <si>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</si>
  <si>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</si>
  <si>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</si>
  <si>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</si>
  <si>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</si>
  <si>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</si>
  <si>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</si>
  <si>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</si>
  <si>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</si>
  <si>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</si>
  <si>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</si>
  <si>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</si>
  <si>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</si>
  <si>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</si>
  <si>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</si>
  <si>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</si>
  <si>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</si>
  <si>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</si>
  <si>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</si>
  <si>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</si>
  <si>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</si>
  <si>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</si>
  <si>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</si>
  <si>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</si>
  <si>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</si>
  <si>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</si>
  <si>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</si>
  <si>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</si>
  <si>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</si>
  <si>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</si>
  <si>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</si>
  <si>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</si>
  <si>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</si>
  <si>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</si>
  <si>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</si>
  <si>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</si>
  <si>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</si>
  <si>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</si>
  <si>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</si>
  <si>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</si>
  <si>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</si>
  <si>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</si>
  <si>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</si>
  <si>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</si>
  <si>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</si>
  <si>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</si>
  <si>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</si>
  <si>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</si>
  <si>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</si>
  <si>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</si>
  <si>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</si>
  <si>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</si>
  <si>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</si>
  <si>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</si>
  <si>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</si>
  <si>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</si>
  <si>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</si>
  <si>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</si>
  <si>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</si>
  <si>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</si>
  <si>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</si>
  <si>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</si>
  <si>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</si>
  <si>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</si>
  <si>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</si>
  <si>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</si>
  <si>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</si>
  <si>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</si>
  <si>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</si>
  <si>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</si>
  <si>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</si>
  <si>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</si>
  <si>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</si>
  <si>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</si>
  <si>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</si>
  <si>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</si>
  <si>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</si>
  <si>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</si>
  <si>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</si>
  <si>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</si>
  <si>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</si>
  <si>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</si>
  <si>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</si>
  <si>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</si>
  <si>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</si>
  <si>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</si>
  <si>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</si>
  <si>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</si>
  <si>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</si>
  <si>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</si>
  <si>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</si>
  <si>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</si>
  <si>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</si>
  <si>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</si>
  <si>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</si>
  <si>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</si>
  <si>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</si>
  <si>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</si>
  <si>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</si>
  <si>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</si>
  <si>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</si>
  <si>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</si>
  <si>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</si>
  <si>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</si>
  <si>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</si>
  <si>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</si>
  <si>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</si>
  <si>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</si>
  <si>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</si>
  <si>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</si>
  <si>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</si>
  <si>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</si>
  <si>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</si>
  <si>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</si>
  <si>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</si>
  <si>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</si>
  <si>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</si>
  <si>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</si>
  <si>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</si>
  <si>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</si>
  <si>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</si>
  <si>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</si>
  <si>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</si>
  <si>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</si>
  <si>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</si>
  <si>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</si>
  <si>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</si>
  <si>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</si>
  <si>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</si>
  <si>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</si>
  <si>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</si>
  <si>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</si>
  <si>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</si>
  <si>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</si>
  <si>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</si>
  <si>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</si>
  <si>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</si>
  <si>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</si>
  <si>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</si>
  <si>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</si>
  <si>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</si>
  <si>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</si>
  <si>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</si>
  <si>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</si>
  <si>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</si>
  <si>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</si>
  <si>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</si>
  <si>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</si>
  <si>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</si>
  <si>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</si>
  <si>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</si>
  <si>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</si>
  <si>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</si>
  <si>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</si>
  <si>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</si>
  <si>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</si>
  <si>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</si>
  <si>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</si>
  <si>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</si>
  <si>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</si>
  <si>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</si>
  <si>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</si>
  <si>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</si>
  <si>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</si>
  <si>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</si>
  <si>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</si>
  <si>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</si>
  <si>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</si>
  <si>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</si>
  <si>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</si>
  <si>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</si>
  <si>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</si>
  <si>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</si>
  <si>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</si>
  <si>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</si>
  <si>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</si>
  <si>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</si>
  <si>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</si>
  <si>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</si>
  <si>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</si>
  <si>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</si>
  <si>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</si>
  <si>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</si>
  <si>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</si>
  <si>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</si>
  <si>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</si>
  <si>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</si>
  <si>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</si>
  <si>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</si>
  <si>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</si>
  <si>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</si>
  <si>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</si>
  <si>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</si>
  <si>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</si>
  <si>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</si>
  <si>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</si>
  <si>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</si>
  <si>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</si>
  <si>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</si>
  <si>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</si>
  <si>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</si>
  <si>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</si>
  <si>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</si>
  <si>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</si>
  <si>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</si>
  <si>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</si>
  <si>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</si>
  <si>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</si>
  <si>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</si>
  <si>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</si>
  <si>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</si>
  <si>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</si>
  <si>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</si>
  <si>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</si>
  <si>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</si>
  <si>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</si>
  <si>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</si>
  <si>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</si>
  <si>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</si>
  <si>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</si>
  <si>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</si>
  <si>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</si>
  <si>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</si>
  <si>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</si>
  <si>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</si>
  <si>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</si>
  <si>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</si>
  <si>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</si>
  <si>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</si>
  <si>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</si>
  <si>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</si>
  <si>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</si>
  <si>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</si>
  <si>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</si>
  <si>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</si>
  <si>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</si>
  <si>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</si>
  <si>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</si>
  <si>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</si>
  <si>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</si>
  <si>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</si>
  <si>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</si>
  <si>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</si>
  <si>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</si>
  <si>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</si>
  <si>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</si>
  <si>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</si>
  <si>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</si>
  <si>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</si>
  <si>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</si>
  <si>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</si>
  <si>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</si>
  <si>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</si>
  <si>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</si>
  <si>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</si>
  <si>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</si>
  <si>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</si>
  <si>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</si>
  <si>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</si>
  <si>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</si>
  <si>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</si>
  <si>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</si>
  <si>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</si>
  <si>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</si>
  <si>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</si>
  <si>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</si>
  <si>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</si>
  <si>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</si>
  <si>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</si>
  <si>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</si>
  <si>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</si>
  <si>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</si>
  <si>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</si>
  <si>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</si>
  <si>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</si>
  <si>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</si>
  <si>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</si>
  <si>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</si>
  <si>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</si>
  <si>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</si>
  <si>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</si>
  <si>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</si>
  <si>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</si>
  <si>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</si>
  <si>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</si>
  <si>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</si>
  <si>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</si>
  <si>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</si>
  <si>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</si>
  <si>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</si>
  <si>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</si>
  <si>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</si>
  <si>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</si>
  <si>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</si>
  <si>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</si>
  <si>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</si>
  <si>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</si>
  <si>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</si>
  <si>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</si>
  <si>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</si>
  <si>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</si>
  <si>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</si>
  <si>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</si>
  <si>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</si>
  <si>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</si>
  <si>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</si>
  <si>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</si>
  <si>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</si>
  <si>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</si>
  <si>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</si>
  <si>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</si>
  <si>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</si>
  <si>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</si>
  <si>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</si>
  <si>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</si>
  <si>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</si>
  <si>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</si>
  <si>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</si>
  <si>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</si>
  <si>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</si>
  <si>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</si>
  <si>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</si>
  <si>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</si>
  <si>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</si>
  <si>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</si>
  <si>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</si>
  <si>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</si>
  <si>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</si>
  <si>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</si>
  <si>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</si>
  <si>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</si>
  <si>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</si>
  <si>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</si>
  <si>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</si>
  <si>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</si>
  <si>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</si>
  <si>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</si>
  <si>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</si>
  <si>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</si>
  <si>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</si>
  <si>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</si>
  <si>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</si>
  <si>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</si>
  <si>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</si>
  <si>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</si>
  <si>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</si>
  <si>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</si>
  <si>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</si>
  <si>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</si>
  <si>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</si>
  <si>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</si>
  <si>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</si>
  <si>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</si>
  <si>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</si>
  <si>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</si>
  <si>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</si>
  <si>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</si>
  <si>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</si>
  <si>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</si>
  <si>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</si>
  <si>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</si>
  <si>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</si>
  <si>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</si>
  <si>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</si>
  <si>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</si>
  <si>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</si>
  <si>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</si>
  <si>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</si>
  <si>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</si>
  <si>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</si>
  <si>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</si>
  <si>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</si>
  <si>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</si>
  <si>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</si>
  <si>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</si>
  <si>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</si>
  <si>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</si>
  <si>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</si>
  <si>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</si>
  <si>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</si>
  <si>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</si>
  <si>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</si>
  <si>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</si>
  <si>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</si>
  <si>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</si>
  <si>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</si>
  <si>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</si>
  <si>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</si>
  <si>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</si>
  <si>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</si>
  <si>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</si>
  <si>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</si>
  <si>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</si>
  <si>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</si>
  <si>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</si>
  <si>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</si>
  <si>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</si>
  <si>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</si>
  <si>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</si>
  <si>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</si>
  <si>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</si>
  <si>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</si>
  <si>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</si>
  <si>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</si>
  <si>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</si>
  <si>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</si>
  <si>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</si>
  <si>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</si>
  <si>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</si>
  <si>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</si>
  <si>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</si>
  <si>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</si>
  <si>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</si>
  <si>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</si>
  <si>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</si>
  <si>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</si>
  <si>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</si>
  <si>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</si>
  <si>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</si>
  <si>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</si>
  <si>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</si>
  <si>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</si>
  <si>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</si>
  <si>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</si>
  <si>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</si>
  <si>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</si>
  <si>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</si>
  <si>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</si>
  <si>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</si>
  <si>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</si>
  <si>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</si>
  <si>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</si>
  <si>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</si>
  <si>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</si>
  <si>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</si>
  <si>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</si>
  <si>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</si>
  <si>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</si>
  <si>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</si>
  <si>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</si>
  <si>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</si>
  <si>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</si>
  <si>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</si>
  <si>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</si>
  <si>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</si>
  <si>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</si>
  <si>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</si>
  <si>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</si>
  <si>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</si>
  <si>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</si>
  <si>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</si>
  <si>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</si>
  <si>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</si>
  <si>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</si>
  <si>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</si>
  <si>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</si>
  <si>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</si>
  <si>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</si>
  <si>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</si>
  <si>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</si>
  <si>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</si>
  <si>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</si>
  <si>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</si>
  <si>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</si>
  <si>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</si>
  <si>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</si>
  <si>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</si>
  <si>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</si>
  <si>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</si>
  <si>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</si>
  <si>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</si>
  <si>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</si>
  <si>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</si>
  <si>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</si>
  <si>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</si>
  <si>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</si>
  <si>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</si>
  <si>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</si>
  <si>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</si>
  <si>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</si>
  <si>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</si>
  <si>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</si>
  <si>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</si>
  <si>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</si>
  <si>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</si>
  <si>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</si>
  <si>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</si>
  <si>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</si>
  <si>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</si>
  <si>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</si>
  <si>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</si>
  <si>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</si>
  <si>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</si>
  <si>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</si>
  <si>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</si>
  <si>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</si>
  <si>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</si>
  <si>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</si>
  <si>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</si>
  <si>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</si>
  <si>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</si>
  <si>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</si>
  <si>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</si>
  <si>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</si>
  <si>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</si>
  <si>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</si>
  <si>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</si>
  <si>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</si>
  <si>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</si>
  <si>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</si>
  <si>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</si>
  <si>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</si>
  <si>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</si>
  <si>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</si>
  <si>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</si>
  <si>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</si>
  <si>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</si>
  <si>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</si>
  <si>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</si>
  <si>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</si>
  <si>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</si>
  <si>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</si>
  <si>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</si>
  <si>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</si>
  <si>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</si>
  <si>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</si>
  <si>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</si>
  <si>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</si>
  <si>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</si>
  <si>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</si>
  <si>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</si>
  <si>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</si>
  <si>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</si>
  <si>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</si>
  <si>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</si>
  <si>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</si>
  <si>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</si>
  <si>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</si>
  <si>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</si>
  <si>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</si>
  <si>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</si>
  <si>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</si>
  <si>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</si>
  <si>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</si>
  <si>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</si>
  <si>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</si>
  <si>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</si>
  <si>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</si>
  <si>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</si>
  <si>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</si>
  <si>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</si>
  <si>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</si>
  <si>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</si>
  <si>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</si>
  <si>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</si>
  <si>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</si>
  <si>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</si>
  <si>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</si>
  <si>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</si>
  <si>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</si>
  <si>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</si>
  <si>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</si>
  <si>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</si>
  <si>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</si>
  <si>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</si>
  <si>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</si>
  <si>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</si>
  <si>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</si>
  <si>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</si>
  <si>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</si>
  <si>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</si>
  <si>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</si>
  <si>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</si>
  <si>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</si>
  <si>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</si>
  <si>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</si>
  <si>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</si>
  <si>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</si>
  <si>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</si>
  <si>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</si>
  <si>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</si>
  <si>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</si>
  <si>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</si>
  <si>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</si>
  <si>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</si>
  <si>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</si>
  <si>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</si>
  <si>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</si>
  <si>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</si>
  <si>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</si>
  <si>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</si>
  <si>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</si>
  <si>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</si>
  <si>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</si>
  <si>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</si>
  <si>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</si>
  <si>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</si>
  <si>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</si>
  <si>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</si>
  <si>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</si>
  <si>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</si>
  <si>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</si>
  <si>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</si>
  <si>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</si>
  <si>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</si>
  <si>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</si>
  <si>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</si>
  <si>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</si>
  <si>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</si>
  <si>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</si>
  <si>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</si>
  <si>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</si>
  <si>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</si>
  <si>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</si>
  <si>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</si>
  <si>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</si>
  <si>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</si>
  <si>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</si>
  <si>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</si>
  <si>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</si>
  <si>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</si>
  <si>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</si>
  <si>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</si>
  <si>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</si>
  <si>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</si>
  <si>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</si>
  <si>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</si>
  <si>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</si>
  <si>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</si>
  <si>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</si>
  <si>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</si>
  <si>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</si>
  <si>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</si>
  <si>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</si>
  <si>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</si>
  <si>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</si>
  <si>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</si>
  <si>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</si>
  <si>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</si>
  <si>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</si>
  <si>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</si>
  <si>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</si>
  <si>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</si>
  <si>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</si>
  <si>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</si>
  <si>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</si>
  <si>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</si>
  <si>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</si>
  <si>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</si>
  <si>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</si>
  <si>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</si>
  <si>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</si>
  <si>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</si>
  <si>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</si>
  <si>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</si>
  <si>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</si>
  <si>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</si>
  <si>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</si>
  <si>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</si>
  <si>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</si>
  <si>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</si>
  <si>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</si>
  <si>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</si>
  <si>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</si>
  <si>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</si>
  <si>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</si>
  <si>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</si>
  <si>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</si>
  <si>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</si>
  <si>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</si>
  <si>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</si>
  <si>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</si>
  <si>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</si>
  <si>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</si>
  <si>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</si>
  <si>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</si>
  <si>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</si>
  <si>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</si>
  <si>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</si>
  <si>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</si>
  <si>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</si>
  <si>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</si>
  <si>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</si>
  <si>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</si>
  <si>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</si>
  <si>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</si>
  <si>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</si>
  <si>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</si>
  <si>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</si>
  <si>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</si>
  <si>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</si>
  <si>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</si>
  <si>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</si>
  <si>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</si>
  <si>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</si>
  <si>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</si>
  <si>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</si>
  <si>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</si>
  <si>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</si>
  <si>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</si>
  <si>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</si>
  <si>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</si>
  <si>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</si>
  <si>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</si>
  <si>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</si>
  <si>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</si>
  <si>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</si>
  <si>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</si>
  <si>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</si>
  <si>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</si>
  <si>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</si>
  <si>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</si>
  <si>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</si>
  <si>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</si>
  <si>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</si>
  <si>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</si>
  <si>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</si>
  <si>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</si>
  <si>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</si>
  <si>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</si>
  <si>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</si>
  <si>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</si>
  <si>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</si>
  <si>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</si>
  <si>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</si>
  <si>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</si>
  <si>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</si>
  <si>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</si>
  <si>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</si>
  <si>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</si>
  <si>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</si>
  <si>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</si>
  <si>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</si>
  <si>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</si>
  <si>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</si>
  <si>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</si>
  <si>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</si>
  <si>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</si>
  <si>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</si>
  <si>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</si>
  <si>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</si>
  <si>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</si>
  <si>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</si>
  <si>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</si>
  <si>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</si>
  <si>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</si>
  <si>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</si>
  <si>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</si>
  <si>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</si>
  <si>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</si>
  <si>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</si>
  <si>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</si>
  <si>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</si>
  <si>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</si>
  <si>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</si>
  <si>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</si>
  <si>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</si>
  <si>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</si>
  <si>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</si>
  <si>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</si>
  <si>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</si>
  <si>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</si>
  <si>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</si>
  <si>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</si>
  <si>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</si>
  <si>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</si>
  <si>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</si>
  <si>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</si>
  <si>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</si>
  <si>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</si>
  <si>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</si>
  <si>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</si>
  <si>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</si>
  <si>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</si>
  <si>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</si>
  <si>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</si>
  <si>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</si>
  <si>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</si>
  <si>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</si>
  <si>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</si>
  <si>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</si>
  <si>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</si>
  <si>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</si>
  <si>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</si>
  <si>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</si>
  <si>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</si>
  <si>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</si>
  <si>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</si>
  <si>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</si>
  <si>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</si>
  <si>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</si>
  <si>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</si>
  <si>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</si>
  <si>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</si>
  <si>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</si>
  <si>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</si>
  <si>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</si>
  <si>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</si>
  <si>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</si>
  <si>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</si>
  <si>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</si>
  <si>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</si>
  <si>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</si>
  <si>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</si>
  <si>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</si>
  <si>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</si>
  <si>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</si>
  <si>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</si>
  <si>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</si>
  <si>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</si>
  <si>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</si>
  <si>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</si>
  <si>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</si>
  <si>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</si>
  <si>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</si>
  <si>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</si>
  <si>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</si>
  <si>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</si>
  <si>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</si>
  <si>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</si>
  <si>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</si>
  <si>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</si>
  <si>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</si>
  <si>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</si>
  <si>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</si>
  <si>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</si>
  <si>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</si>
  <si>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</si>
  <si>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</si>
  <si>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</si>
  <si>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</si>
  <si>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</si>
  <si>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</si>
  <si>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</si>
  <si>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</si>
  <si>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</si>
  <si>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</si>
  <si>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</si>
  <si>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</si>
  <si>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</si>
  <si>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</si>
  <si>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</si>
  <si>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</si>
  <si>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</si>
  <si>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</si>
  <si>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</si>
  <si>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</si>
  <si>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</si>
  <si>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</si>
  <si>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</si>
  <si>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</si>
  <si>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</si>
  <si>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</si>
  <si>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</si>
  <si>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</si>
  <si>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</si>
  <si>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</si>
  <si>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</si>
  <si>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</si>
  <si>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</si>
  <si>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</si>
  <si>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</si>
  <si>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</si>
  <si>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</si>
  <si>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</si>
  <si>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</si>
  <si>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</si>
  <si>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</si>
  <si>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</si>
  <si>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</si>
  <si>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</si>
  <si>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</si>
  <si>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</si>
  <si>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</si>
  <si>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</si>
  <si>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</si>
  <si>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</si>
  <si>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</si>
  <si>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</si>
  <si>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</si>
  <si>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</si>
  <si>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</si>
  <si>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</si>
  <si>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</si>
  <si>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</si>
  <si>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</si>
  <si>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</si>
  <si>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</si>
  <si>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</si>
  <si>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</si>
  <si>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</si>
  <si>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</si>
  <si>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</si>
  <si>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</si>
  <si>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</si>
  <si>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</si>
  <si>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</si>
  <si>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</si>
  <si>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</si>
  <si>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</si>
  <si>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</si>
  <si>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</si>
  <si>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</si>
  <si>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</si>
  <si>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</si>
  <si>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</si>
  <si>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</si>
  <si>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</si>
  <si>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</si>
  <si>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</si>
  <si>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</si>
  <si>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</si>
  <si>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</si>
  <si>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</si>
  <si>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</si>
  <si>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</si>
  <si>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</si>
  <si>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</si>
  <si>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</si>
  <si>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</si>
  <si>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</si>
  <si>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</si>
  <si>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</si>
  <si>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</si>
  <si>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</si>
  <si>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</si>
  <si>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</si>
  <si>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</si>
  <si>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</si>
  <si>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</si>
  <si>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</si>
  <si>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</si>
  <si>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</si>
  <si>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</si>
  <si>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</si>
  <si>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</si>
  <si>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</si>
  <si>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</si>
  <si>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</si>
  <si>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</si>
  <si>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</si>
  <si>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</si>
  <si>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</si>
  <si>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</si>
  <si>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</si>
  <si>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</si>
  <si>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</si>
  <si>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</si>
  <si>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</si>
  <si>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</si>
  <si>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</si>
  <si>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</si>
  <si>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</si>
  <si>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</si>
  <si>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</si>
  <si>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</si>
  <si>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</si>
  <si>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</si>
  <si>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</si>
  <si>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</si>
  <si>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</si>
  <si>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</si>
  <si>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</si>
  <si>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</si>
  <si>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</si>
  <si>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</si>
  <si>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</si>
  <si>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</si>
  <si>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</si>
  <si>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</si>
  <si>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</si>
  <si>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</si>
  <si>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</si>
  <si>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</si>
  <si>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</si>
  <si>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</si>
  <si>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</si>
  <si>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</si>
  <si>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</si>
  <si>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</si>
  <si>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</si>
  <si>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</si>
  <si>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</si>
  <si>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</si>
  <si>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</si>
  <si>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</si>
  <si>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</si>
  <si>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</si>
  <si>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</si>
  <si>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</si>
  <si>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</si>
  <si>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</si>
  <si>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</si>
  <si>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</si>
  <si>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</si>
  <si>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</si>
  <si>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</si>
  <si>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</si>
  <si>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</si>
  <si>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</si>
  <si>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</si>
  <si>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</si>
  <si>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</si>
  <si>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</si>
  <si>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</si>
  <si>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</si>
  <si>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</si>
  <si>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</si>
  <si>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</si>
  <si>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</si>
  <si>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</si>
  <si>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</si>
  <si>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</si>
  <si>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</si>
  <si>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</si>
  <si>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</si>
  <si>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</si>
  <si>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</si>
  <si>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</si>
  <si>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</si>
  <si>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</si>
  <si>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</si>
  <si>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</si>
  <si>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</si>
  <si>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</si>
  <si>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</si>
  <si>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</si>
  <si>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</si>
  <si>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</si>
  <si>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</si>
  <si>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</si>
  <si>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</si>
  <si>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</si>
  <si>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</si>
  <si>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</si>
  <si>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</si>
  <si>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</si>
  <si>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</si>
  <si>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</si>
  <si>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</si>
  <si>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</si>
  <si>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</si>
  <si>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</si>
  <si>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</si>
  <si>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</si>
  <si>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</si>
  <si>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</si>
  <si>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</si>
  <si>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</si>
  <si>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</si>
  <si>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</si>
  <si>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</si>
  <si>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</si>
  <si>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</si>
  <si>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</si>
  <si>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</si>
  <si>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</si>
  <si>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</si>
  <si>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</si>
  <si>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</si>
  <si>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</si>
  <si>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</si>
  <si>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</si>
  <si>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</si>
  <si>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</si>
  <si>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</si>
  <si>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</si>
  <si>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</si>
  <si>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</si>
  <si>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</si>
  <si>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</si>
  <si>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</si>
  <si>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</si>
  <si>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</si>
  <si>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</si>
  <si>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</si>
  <si>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</si>
  <si>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</si>
  <si>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</si>
  <si>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</si>
  <si>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</si>
  <si>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</si>
  <si>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</si>
  <si>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</si>
  <si>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</si>
  <si>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</si>
  <si>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</si>
  <si>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</si>
  <si>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</si>
  <si>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</si>
  <si>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</si>
  <si>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</si>
  <si>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</si>
  <si>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</si>
  <si>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</si>
  <si>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</si>
  <si>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</si>
  <si>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</si>
  <si>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</si>
  <si>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</si>
  <si>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</si>
  <si>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</si>
  <si>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</si>
  <si>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</si>
  <si>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</si>
  <si>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</si>
  <si>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</si>
  <si>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</si>
  <si>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</si>
  <si>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</si>
  <si>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</si>
  <si>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</si>
  <si>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</si>
  <si>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</si>
  <si>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</si>
  <si>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</si>
  <si>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</si>
  <si>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</si>
  <si>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</si>
  <si>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</si>
  <si>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</si>
  <si>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</si>
  <si>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</si>
  <si>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</si>
  <si>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</si>
  <si>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</si>
  <si>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</si>
  <si>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</si>
  <si>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</si>
  <si>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</si>
  <si>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</si>
  <si>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</si>
  <si>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</si>
  <si>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</si>
  <si>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</si>
  <si>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</si>
  <si>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</si>
  <si>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</si>
  <si>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</si>
  <si>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</si>
  <si>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</si>
  <si>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</si>
  <si>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</si>
  <si>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</si>
  <si>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</si>
  <si>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</si>
  <si>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</si>
  <si>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</si>
  <si>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</si>
  <si>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</si>
  <si>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</si>
  <si>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</si>
  <si>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</si>
  <si>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</si>
  <si>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</si>
  <si>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</si>
  <si>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</si>
  <si>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</si>
  <si>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</si>
  <si>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</si>
  <si>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</si>
  <si>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</si>
  <si>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</si>
  <si>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</si>
  <si>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</si>
  <si>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</si>
  <si>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</si>
  <si>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</si>
  <si>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</si>
  <si>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</si>
  <si>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</si>
  <si>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</si>
  <si>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</si>
  <si>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</si>
  <si>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</si>
  <si>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</si>
  <si>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</si>
  <si>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</si>
  <si>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</si>
  <si>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</si>
  <si>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</si>
  <si>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</si>
  <si>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</si>
  <si>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</si>
  <si>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</si>
  <si>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</si>
  <si>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</si>
  <si>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</si>
  <si>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</si>
  <si>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</si>
  <si>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</si>
  <si>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</si>
  <si>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</si>
  <si>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</si>
  <si>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</si>
  <si>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</si>
  <si>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</si>
  <si>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</si>
  <si>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</si>
  <si>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</si>
  <si>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</si>
  <si>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</si>
  <si>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</si>
  <si>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</si>
  <si>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</si>
  <si>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</si>
  <si>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</si>
  <si>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</si>
  <si>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</si>
  <si>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</si>
  <si>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</si>
  <si>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</si>
  <si>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</si>
  <si>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</si>
  <si>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</si>
  <si>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</si>
  <si>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</si>
  <si>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</si>
  <si>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</si>
  <si>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</si>
  <si>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</si>
  <si>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</si>
  <si>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</si>
  <si>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</si>
  <si>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</si>
  <si>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</si>
  <si>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</si>
  <si>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</si>
  <si>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</si>
  <si>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</si>
  <si>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</si>
  <si>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</si>
  <si>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</si>
  <si>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</si>
  <si>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</si>
  <si>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</si>
  <si>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</si>
  <si>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</si>
  <si>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</si>
  <si>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</si>
  <si>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</si>
  <si>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</si>
  <si>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</si>
  <si>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</si>
  <si>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</si>
  <si>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</si>
  <si>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</si>
  <si>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</si>
  <si>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</si>
  <si>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</si>
  <si>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</si>
  <si>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</si>
  <si>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</si>
  <si>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</si>
  <si>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</si>
  <si>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</si>
  <si>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</si>
  <si>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</si>
  <si>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</si>
  <si>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</si>
  <si>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</si>
  <si>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</si>
  <si>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</si>
  <si>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</si>
  <si>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</si>
  <si>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</si>
  <si>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</si>
  <si>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</si>
  <si>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</si>
  <si>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</si>
  <si>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</si>
  <si>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</si>
  <si>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</si>
  <si>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</si>
  <si>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</si>
  <si>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</si>
  <si>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</si>
  <si>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</si>
  <si>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</si>
  <si>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</si>
  <si>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</si>
  <si>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</si>
  <si>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</si>
  <si>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</si>
  <si>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</si>
  <si>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</si>
  <si>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</si>
  <si>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</si>
  <si>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</si>
  <si>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</si>
  <si>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</si>
  <si>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</si>
  <si>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</si>
  <si>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</si>
  <si>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</si>
  <si>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</si>
  <si>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</si>
  <si>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</si>
  <si>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</si>
  <si>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</si>
  <si>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</si>
  <si>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</si>
  <si>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</si>
  <si>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</si>
  <si>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</si>
  <si>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</si>
  <si>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</si>
  <si>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</si>
  <si>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</si>
  <si>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</si>
  <si>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</si>
  <si>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</si>
  <si>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</si>
  <si>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</si>
  <si>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</si>
  <si>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</si>
  <si>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</si>
  <si>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</si>
  <si>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</si>
  <si>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</si>
  <si>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</si>
  <si>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</si>
  <si>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</si>
  <si>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</si>
  <si>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</si>
  <si>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</si>
  <si>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</si>
  <si>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</si>
  <si>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</si>
  <si>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</si>
  <si>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</si>
  <si>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</si>
  <si>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</si>
  <si>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</si>
  <si>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</si>
  <si>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</si>
  <si>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</si>
  <si>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</si>
  <si>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</si>
  <si>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</si>
  <si>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</si>
  <si>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</si>
  <si>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</si>
  <si>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</si>
  <si>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</si>
  <si>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</si>
  <si>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</si>
  <si>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</si>
  <si>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</si>
  <si>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</si>
  <si>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</si>
  <si>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</si>
  <si>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</si>
  <si>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</si>
  <si>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</si>
  <si>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</si>
  <si>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</si>
  <si>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</si>
  <si>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</si>
  <si>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</si>
  <si>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</si>
  <si>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</si>
  <si>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</si>
  <si>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</si>
  <si>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</si>
  <si>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</si>
  <si>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</si>
  <si>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</si>
  <si>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</si>
  <si>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</si>
  <si>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</si>
  <si>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</si>
  <si>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</si>
  <si>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</si>
  <si>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</si>
  <si>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</si>
  <si>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</si>
  <si>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</si>
  <si>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</si>
  <si>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</si>
  <si>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</si>
  <si>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</si>
  <si>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</si>
  <si>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</si>
  <si>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</si>
  <si>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</si>
  <si>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</si>
  <si>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</si>
  <si>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</si>
  <si>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</si>
  <si>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</si>
  <si>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</si>
  <si>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</si>
  <si>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</si>
  <si>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</si>
  <si>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</si>
  <si>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</si>
  <si>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</si>
  <si>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</si>
  <si>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</si>
  <si>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</si>
  <si>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</si>
  <si>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</si>
  <si>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</si>
  <si>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</si>
  <si>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</si>
  <si>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</si>
  <si>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</si>
  <si>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</si>
  <si>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</si>
  <si>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</si>
  <si>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</si>
  <si>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</si>
  <si>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</si>
  <si>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</si>
  <si>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</si>
  <si>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</si>
  <si>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</si>
  <si>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</si>
  <si>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</si>
  <si>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</si>
  <si>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</si>
  <si>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</si>
  <si>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</si>
  <si>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</si>
  <si>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</si>
  <si>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</si>
  <si>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</si>
  <si>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</si>
  <si>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</si>
  <si>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</si>
  <si>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</si>
  <si>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</si>
  <si>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</si>
  <si>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</si>
  <si>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</si>
  <si>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</si>
  <si>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</si>
  <si>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</si>
  <si>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</si>
  <si>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</si>
  <si>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</si>
  <si>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</si>
  <si>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</si>
  <si>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</si>
  <si>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</si>
  <si>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</si>
  <si>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</si>
  <si>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</si>
  <si>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</si>
  <si>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</si>
  <si>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</si>
  <si>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</si>
  <si>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</si>
  <si>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</si>
  <si>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</si>
  <si>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</si>
  <si>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</si>
  <si>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</si>
  <si>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</si>
  <si>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</si>
  <si>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</si>
  <si>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</si>
  <si>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</si>
  <si>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</si>
  <si>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</si>
  <si>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</si>
  <si>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</si>
  <si>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</si>
  <si>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</si>
  <si>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</si>
  <si>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</si>
  <si>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</si>
  <si>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</si>
  <si>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</si>
  <si>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</si>
  <si>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</si>
  <si>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</si>
  <si>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</si>
  <si>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</si>
  <si>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</si>
  <si>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</si>
  <si>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</si>
  <si>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</si>
  <si>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</si>
  <si>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</si>
  <si>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</si>
  <si>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</si>
  <si>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</si>
  <si>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</si>
  <si>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</si>
  <si>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</si>
  <si>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</si>
  <si>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</si>
  <si>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</si>
  <si>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</si>
  <si>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</si>
  <si>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</si>
  <si>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</si>
  <si>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</si>
  <si>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</si>
  <si>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</si>
  <si>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</si>
  <si>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</si>
  <si>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</si>
  <si>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</si>
  <si>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</si>
  <si>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</si>
  <si>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</si>
  <si>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</si>
  <si>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</si>
  <si>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</si>
  <si>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</si>
  <si>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</si>
  <si>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</si>
  <si>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</si>
  <si>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</si>
  <si>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</si>
  <si>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</si>
  <si>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</si>
  <si>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</si>
  <si>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</si>
  <si>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</si>
  <si>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</si>
  <si>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</si>
  <si>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</si>
  <si>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</si>
  <si>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</si>
  <si>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</si>
  <si>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</si>
  <si>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</si>
  <si>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</si>
  <si>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</si>
  <si>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</si>
  <si>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</si>
  <si>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</si>
  <si>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</si>
  <si>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</si>
  <si>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</si>
  <si>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</si>
  <si>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</si>
  <si>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</si>
  <si>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</si>
  <si>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</si>
  <si>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</si>
  <si>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</si>
  <si>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</si>
  <si>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</si>
  <si>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</si>
  <si>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</si>
  <si>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</si>
  <si>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</si>
  <si>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</si>
  <si>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</si>
  <si>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</si>
  <si>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</si>
  <si>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</si>
  <si>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</si>
  <si>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</si>
  <si>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</si>
  <si>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</si>
  <si>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</si>
  <si>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</si>
  <si>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</si>
  <si>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</si>
  <si>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</si>
  <si>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</si>
  <si>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</si>
  <si>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</si>
  <si>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</si>
  <si>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</si>
  <si>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</si>
  <si>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</si>
  <si>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</si>
  <si>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</si>
  <si>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</si>
  <si>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</si>
  <si>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</si>
  <si>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</si>
  <si>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</si>
  <si>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</si>
  <si>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</si>
  <si>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</si>
  <si>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</si>
  <si>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</si>
  <si>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</si>
  <si>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</si>
  <si>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</si>
  <si>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</si>
  <si>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</si>
  <si>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</si>
  <si>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</si>
  <si>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</si>
  <si>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</si>
  <si>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</si>
  <si>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</si>
  <si>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</si>
  <si>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</si>
  <si>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</si>
  <si>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</si>
  <si>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</si>
  <si>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</si>
  <si>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</si>
  <si>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</si>
  <si>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</si>
  <si>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</si>
  <si>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</si>
  <si>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</si>
  <si>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</si>
  <si>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</si>
  <si>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</si>
  <si>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</si>
  <si>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</si>
  <si>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</si>
  <si>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</si>
  <si>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</si>
  <si>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</si>
  <si>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</si>
  <si>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</si>
  <si>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</si>
  <si>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</si>
  <si>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</si>
  <si>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</si>
  <si>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</si>
  <si>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</si>
  <si>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</si>
  <si>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</si>
  <si>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</si>
  <si>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</si>
  <si>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</si>
  <si>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</si>
  <si>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</si>
  <si>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</si>
  <si>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</si>
  <si>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</si>
  <si>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</si>
  <si>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</si>
  <si>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</si>
  <si>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</si>
  <si>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</si>
  <si>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</si>
  <si>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</si>
  <si>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</si>
  <si>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</si>
  <si>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</si>
  <si>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</si>
  <si>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</si>
  <si>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</si>
  <si>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</si>
  <si>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</si>
  <si>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</si>
  <si>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</si>
  <si>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</si>
  <si>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</si>
  <si>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</si>
  <si>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</si>
  <si>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</si>
  <si>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</si>
  <si>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</si>
  <si>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</si>
  <si>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</si>
  <si>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</si>
  <si>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</si>
  <si>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</si>
  <si>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</si>
  <si>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</si>
  <si>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</si>
  <si>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</si>
  <si>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</si>
  <si>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</si>
  <si>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</si>
  <si>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</si>
  <si>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</si>
  <si>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</si>
  <si>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</si>
  <si>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</si>
  <si>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</si>
  <si>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</si>
  <si>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</si>
  <si>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</si>
  <si>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</si>
  <si>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</si>
  <si>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</si>
  <si>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</si>
  <si>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</si>
  <si>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</si>
  <si>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</si>
  <si>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</si>
  <si>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</si>
  <si>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</si>
  <si>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</si>
  <si>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</si>
  <si>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</si>
  <si>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</si>
  <si>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</si>
  <si>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</si>
  <si>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</si>
  <si>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</si>
  <si>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</si>
  <si>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</si>
  <si>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</si>
  <si>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</si>
  <si>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</si>
  <si>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</si>
  <si>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</si>
  <si>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</si>
  <si>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</si>
  <si>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</si>
  <si>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</si>
  <si>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</si>
  <si>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</si>
  <si>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</si>
  <si>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</si>
  <si>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</si>
  <si>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</si>
  <si>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</si>
  <si>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</si>
  <si>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</si>
  <si>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</si>
  <si>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</si>
  <si>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</si>
  <si>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</si>
  <si>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</si>
  <si>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</si>
  <si>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</si>
  <si>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</si>
  <si>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</si>
  <si>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</si>
  <si>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</si>
  <si>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</si>
  <si>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</si>
  <si>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</si>
  <si>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</si>
  <si>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</si>
  <si>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</si>
  <si>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</si>
  <si>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</si>
  <si>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</si>
  <si>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</si>
  <si>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</si>
  <si>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</si>
  <si>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</si>
  <si>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</si>
  <si>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</si>
  <si>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</si>
  <si>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</si>
  <si>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</si>
  <si>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</si>
  <si>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</si>
  <si>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</si>
  <si>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</si>
  <si>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</si>
  <si>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</si>
  <si>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</si>
  <si>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</si>
  <si>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</si>
  <si>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</si>
  <si>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</si>
  <si>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</si>
  <si>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</si>
  <si>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</si>
  <si>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</si>
  <si>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</si>
  <si>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</si>
  <si>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</si>
  <si>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</si>
  <si>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</si>
  <si>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</si>
  <si>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</si>
  <si>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</si>
  <si>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</si>
  <si>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</si>
  <si>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</si>
  <si>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</si>
  <si>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</si>
  <si>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</si>
  <si>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</si>
  <si>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</si>
  <si>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</si>
  <si>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</si>
  <si>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</si>
  <si>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</si>
  <si>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</si>
  <si>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</si>
  <si>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</si>
  <si>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</si>
  <si>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</si>
  <si>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</si>
  <si>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</si>
  <si>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</si>
  <si>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</si>
  <si>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</si>
  <si>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</si>
  <si>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</si>
  <si>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</si>
  <si>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</si>
  <si>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</si>
  <si>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</si>
  <si>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</si>
  <si>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</si>
  <si>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</si>
  <si>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</si>
  <si>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</si>
  <si>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</si>
  <si>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</si>
  <si>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</si>
  <si>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</si>
  <si>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</si>
  <si>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</si>
  <si>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</si>
  <si>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</si>
  <si>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</si>
  <si>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</si>
  <si>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</si>
  <si>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</si>
  <si>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</si>
  <si>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</si>
  <si>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</si>
  <si>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</si>
  <si>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</si>
  <si>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</si>
  <si>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</si>
  <si>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</si>
  <si>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</si>
  <si>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</si>
  <si>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</si>
  <si>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</si>
  <si>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</si>
  <si>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</si>
  <si>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</si>
  <si>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</si>
  <si>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</si>
  <si>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</si>
  <si>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</si>
  <si>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</si>
  <si>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</si>
  <si>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</si>
  <si>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</si>
  <si>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</si>
  <si>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</si>
  <si>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</si>
  <si>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</si>
  <si>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</si>
  <si>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</si>
  <si>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</si>
  <si>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</si>
  <si>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</si>
  <si>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</si>
  <si>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</si>
  <si>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</si>
  <si>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</si>
  <si>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</si>
  <si>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</si>
  <si>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</si>
  <si>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</si>
  <si>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</si>
  <si>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</si>
  <si>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</si>
  <si>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</si>
  <si>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</si>
  <si>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</si>
  <si>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</si>
  <si>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</si>
  <si>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</si>
  <si>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</si>
  <si>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</si>
  <si>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</si>
  <si>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</si>
  <si>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</si>
  <si>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</si>
  <si>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</si>
  <si>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</si>
  <si>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</si>
  <si>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</si>
  <si>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</si>
  <si>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</si>
  <si>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</si>
  <si>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</si>
  <si>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</si>
  <si>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</si>
  <si>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</si>
  <si>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</si>
  <si>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</si>
  <si>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</si>
  <si>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</si>
  <si>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</si>
  <si>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</si>
  <si>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</si>
  <si>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</si>
  <si>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</si>
  <si>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</si>
  <si>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</si>
  <si>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</si>
  <si>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</si>
  <si>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</si>
  <si>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</si>
  <si>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</si>
  <si>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</si>
  <si>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</si>
  <si>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</si>
  <si>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</si>
  <si>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</si>
  <si>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</si>
  <si>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</si>
  <si>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</si>
  <si>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</si>
  <si>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</si>
  <si>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</si>
  <si>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</si>
  <si>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</si>
  <si>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</si>
  <si>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</si>
  <si>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</si>
  <si>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</si>
  <si>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</si>
  <si>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</si>
  <si>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</si>
  <si>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</si>
  <si>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</si>
  <si>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</si>
  <si>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</si>
  <si>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</si>
  <si>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</si>
  <si>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</si>
  <si>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</si>
  <si>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</si>
  <si>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</si>
  <si>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</si>
  <si>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</si>
  <si>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</si>
  <si>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</si>
  <si>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</si>
  <si>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</si>
  <si>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</si>
  <si>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</si>
  <si>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</si>
  <si>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</si>
  <si>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</si>
  <si>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</si>
  <si>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</si>
  <si>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</si>
  <si>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</si>
  <si>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</si>
  <si>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</si>
  <si>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</si>
  <si>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</si>
  <si>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</si>
  <si>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</si>
  <si>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</si>
  <si>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</si>
  <si>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</si>
  <si>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</si>
  <si>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</si>
  <si>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</si>
  <si>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</si>
  <si>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</si>
  <si>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</si>
  <si>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</si>
  <si>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</si>
  <si>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</si>
  <si>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</si>
  <si>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</si>
  <si>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</si>
  <si>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</si>
  <si>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</si>
  <si>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</si>
  <si>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</si>
  <si>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</si>
  <si>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</si>
  <si>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</si>
  <si>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</si>
  <si>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</si>
  <si>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</si>
  <si>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</si>
  <si>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</si>
  <si>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</si>
  <si>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</si>
  <si>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</si>
  <si>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</si>
  <si>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</si>
  <si>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</si>
  <si>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</si>
  <si>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</si>
  <si>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</si>
  <si>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</si>
  <si>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</si>
  <si>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</si>
  <si>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</si>
  <si>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</si>
  <si>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</si>
  <si>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</si>
  <si>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</si>
  <si>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</si>
  <si>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</si>
  <si>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</si>
  <si>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</si>
  <si>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</si>
  <si>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</si>
  <si>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</si>
  <si>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</si>
  <si>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</si>
  <si>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</si>
  <si>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</si>
  <si>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</si>
  <si>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</si>
  <si>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</si>
  <si>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</si>
  <si>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</si>
  <si>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</si>
  <si>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</si>
  <si>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</si>
  <si>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</si>
  <si>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</si>
  <si>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</si>
  <si>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</si>
  <si>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</si>
  <si>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</si>
  <si>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</si>
  <si>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</si>
  <si>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</si>
  <si>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</si>
  <si>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</si>
  <si>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</si>
  <si>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</si>
  <si>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</si>
  <si>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</si>
  <si>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</si>
  <si>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</si>
  <si>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</si>
  <si>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</si>
  <si>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</si>
  <si>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</si>
  <si>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</si>
  <si>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</si>
  <si>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</si>
  <si>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</si>
  <si>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</si>
  <si>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</si>
  <si>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</si>
  <si>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</si>
  <si>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</si>
  <si>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</si>
  <si>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</si>
  <si>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</si>
  <si>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</si>
  <si>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</si>
  <si>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</si>
  <si>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</si>
  <si>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</si>
  <si>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</si>
  <si>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</si>
  <si>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</si>
  <si>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</si>
  <si>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</si>
  <si>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</si>
  <si>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</si>
  <si>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</si>
  <si>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</si>
  <si>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</si>
  <si>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</si>
  <si>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</si>
  <si>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</si>
  <si>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</si>
  <si>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</si>
  <si>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</si>
  <si>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</si>
  <si>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</si>
  <si>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</si>
  <si>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</si>
  <si>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</si>
  <si>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</si>
  <si>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</si>
  <si>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</si>
  <si>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</si>
  <si>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</si>
  <si>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</si>
  <si>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</si>
  <si>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</si>
  <si>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</si>
  <si>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</si>
  <si>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</si>
  <si>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</si>
  <si>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</si>
  <si>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</si>
  <si>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</si>
  <si>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</si>
  <si>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</si>
  <si>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</si>
  <si>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</si>
  <si>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</si>
  <si>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</si>
  <si>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</si>
  <si>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</si>
  <si>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</si>
  <si>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</si>
  <si>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</si>
  <si>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</si>
  <si>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</si>
  <si>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</si>
  <si>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</si>
  <si>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</si>
  <si>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</si>
  <si>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</si>
  <si>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</si>
  <si>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</si>
  <si>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</si>
  <si>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</si>
  <si>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</si>
  <si>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</si>
  <si>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</si>
  <si>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</si>
  <si>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</si>
  <si>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</si>
  <si>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</si>
  <si>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</si>
  <si>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</si>
  <si>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</si>
  <si>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</si>
  <si>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</si>
  <si>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</si>
  <si>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</si>
  <si>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</si>
  <si>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</si>
  <si>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</si>
  <si>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</si>
  <si>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</si>
  <si>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</si>
  <si>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</si>
  <si>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</si>
  <si>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</si>
  <si>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</si>
  <si>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</si>
  <si>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</si>
  <si>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</si>
  <si>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</si>
  <si>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</si>
  <si>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</si>
  <si>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</si>
  <si>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</si>
  <si>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</si>
  <si>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</si>
  <si>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</si>
  <si>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</si>
  <si>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</si>
  <si>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</si>
  <si>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</si>
  <si>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</si>
  <si>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</si>
  <si>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</si>
  <si>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</si>
  <si>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</si>
  <si>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</si>
  <si>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</si>
  <si>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</si>
  <si>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</si>
  <si>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</si>
  <si>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</si>
  <si>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</si>
  <si>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</si>
  <si>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</si>
  <si>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</si>
  <si>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</si>
  <si>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</si>
  <si>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</si>
  <si>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</si>
  <si>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</si>
  <si>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</si>
  <si>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</si>
  <si>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</si>
  <si>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</si>
  <si>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</si>
  <si>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</si>
  <si>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</si>
  <si>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</si>
  <si>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</si>
  <si>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</si>
  <si>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</si>
  <si>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</si>
  <si>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</si>
  <si>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</si>
  <si>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</si>
  <si>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</si>
  <si>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</si>
  <si>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</si>
  <si>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</si>
  <si>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</si>
  <si>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</si>
  <si>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</si>
  <si>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</si>
  <si>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</si>
  <si>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</si>
  <si>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</si>
  <si>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</si>
  <si>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</si>
  <si>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</si>
  <si>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</si>
  <si>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</si>
  <si>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</si>
  <si>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</si>
  <si>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</si>
  <si>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</si>
  <si>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</si>
  <si>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</si>
  <si>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</si>
  <si>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</si>
  <si>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</si>
  <si>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</si>
  <si>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</si>
  <si>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</si>
  <si>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</si>
  <si>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</si>
  <si>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</si>
  <si>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</si>
  <si>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</si>
  <si>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</si>
  <si>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</si>
  <si>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</si>
  <si>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</si>
  <si>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</si>
  <si>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</si>
  <si>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</si>
  <si>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</si>
  <si>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</si>
  <si>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</si>
  <si>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</si>
  <si>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</si>
  <si>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</si>
  <si>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</si>
  <si>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</si>
  <si>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</si>
  <si>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</si>
  <si>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</si>
  <si>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</si>
  <si>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</si>
  <si>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</si>
  <si>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</si>
  <si>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</si>
  <si>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</si>
  <si>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</si>
  <si>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</si>
  <si>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</si>
  <si>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</si>
  <si>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</si>
  <si>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</si>
  <si>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</si>
  <si>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</si>
  <si>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</si>
  <si>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</si>
  <si>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</si>
  <si>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</si>
  <si>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</si>
  <si>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</si>
  <si>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</si>
  <si>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</si>
  <si>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</si>
  <si>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</si>
  <si>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</si>
  <si>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</si>
  <si>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</si>
  <si>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</si>
  <si>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</si>
  <si>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</si>
  <si>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</si>
  <si>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</si>
  <si>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</si>
  <si>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</si>
  <si>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</si>
  <si>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</si>
  <si>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</si>
  <si>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</si>
  <si>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</si>
  <si>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</si>
  <si>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</si>
  <si>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</si>
  <si>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</si>
  <si>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</si>
  <si>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</si>
  <si>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</si>
  <si>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</si>
  <si>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</si>
  <si>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</si>
  <si>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</si>
  <si>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</si>
  <si>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</si>
  <si>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</si>
  <si>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</si>
  <si>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</si>
  <si>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</si>
  <si>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</si>
  <si>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</si>
  <si>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</si>
  <si>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</si>
  <si>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</si>
  <si>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</si>
  <si>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</si>
  <si>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</si>
  <si>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</si>
  <si>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</si>
  <si>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</si>
  <si>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</si>
  <si>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</si>
  <si>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</si>
  <si>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</si>
  <si>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</si>
  <si>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</si>
  <si>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</si>
  <si>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</si>
  <si>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</si>
  <si>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</si>
  <si>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</si>
  <si>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</si>
  <si>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</si>
  <si>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</si>
  <si>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</si>
  <si>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</si>
  <si>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</si>
  <si>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</si>
  <si>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</si>
  <si>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</si>
  <si>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</si>
  <si>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</si>
  <si>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</si>
  <si>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</si>
  <si>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</si>
  <si>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</si>
  <si>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</si>
  <si>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</si>
  <si>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</si>
  <si>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</si>
  <si>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</si>
  <si>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</si>
  <si>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</si>
  <si>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</si>
  <si>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</si>
  <si>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</si>
  <si>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</si>
  <si>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</si>
  <si>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</si>
  <si>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</si>
  <si>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</si>
  <si>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</si>
  <si>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</si>
  <si>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</si>
  <si>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</si>
  <si>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</si>
  <si>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</si>
  <si>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</si>
  <si>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</si>
  <si>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</si>
  <si>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</si>
  <si>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</si>
  <si>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</si>
  <si>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</si>
  <si>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</si>
  <si>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</si>
  <si>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</si>
  <si>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</si>
  <si>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</si>
  <si>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</si>
  <si>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</si>
  <si>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</si>
  <si>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</si>
  <si>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</si>
  <si>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</si>
  <si>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</si>
  <si>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</si>
  <si>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</si>
  <si>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</si>
  <si>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</si>
  <si>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</si>
  <si>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</si>
  <si>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</si>
  <si>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</si>
  <si>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</si>
  <si>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</si>
  <si>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</si>
  <si>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</si>
  <si>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</si>
  <si>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</si>
  <si>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</si>
  <si>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</si>
  <si>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</si>
  <si>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</si>
  <si>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</si>
  <si>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</si>
  <si>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</si>
  <si>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</si>
  <si>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</si>
  <si>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</si>
  <si>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</si>
  <si>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</si>
  <si>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</si>
  <si>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</si>
  <si>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</si>
  <si>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</si>
  <si>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</si>
  <si>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</si>
  <si>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</si>
  <si>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</si>
  <si>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</si>
  <si>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</si>
  <si>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</si>
  <si>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</si>
  <si>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</si>
  <si>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</si>
  <si>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</si>
  <si>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</si>
  <si>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</si>
  <si>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</si>
  <si>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</si>
  <si>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</si>
  <si>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</si>
  <si>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</si>
  <si>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</si>
  <si>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</si>
  <si>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</si>
  <si>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</si>
  <si>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</si>
  <si>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</si>
  <si>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</si>
  <si>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</si>
  <si>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</si>
  <si>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</si>
  <si>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</si>
  <si>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</si>
  <si>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</si>
  <si>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</si>
  <si>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</si>
  <si>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</si>
  <si>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</si>
  <si>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</si>
  <si>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</si>
  <si>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</si>
  <si>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</si>
  <si>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</si>
  <si>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</si>
  <si>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</si>
  <si>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</si>
  <si>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</si>
  <si>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</si>
  <si>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</si>
  <si>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</si>
  <si>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</si>
  <si>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</si>
  <si>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</si>
  <si>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</si>
  <si>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</si>
  <si>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</si>
  <si>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</si>
  <si>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</si>
  <si>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</si>
  <si>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</si>
  <si>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</si>
  <si>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</si>
  <si>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</si>
  <si>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</si>
  <si>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</si>
  <si>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</si>
  <si>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</si>
  <si>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</si>
  <si>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</si>
  <si>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</si>
  <si>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</si>
  <si>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</si>
  <si>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</si>
  <si>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</si>
  <si>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</si>
  <si>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</si>
  <si>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</si>
  <si>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</si>
  <si>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</si>
  <si>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</si>
  <si>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</si>
  <si>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</si>
  <si>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</si>
  <si>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</si>
  <si>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</si>
  <si>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</si>
  <si>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</si>
  <si>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</si>
  <si>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</si>
  <si>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</si>
  <si>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</si>
  <si>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</si>
  <si>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</si>
  <si>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</si>
  <si>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</si>
  <si>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</si>
  <si>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</si>
  <si>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</si>
  <si>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</si>
  <si>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</si>
  <si>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</si>
  <si>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</si>
  <si>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</si>
  <si>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</si>
  <si>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</si>
  <si>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</si>
  <si>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</si>
  <si>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</si>
  <si>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</si>
  <si>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</si>
  <si>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</si>
  <si>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</si>
  <si>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</si>
  <si>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</si>
  <si>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</si>
  <si>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</si>
  <si>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</si>
  <si>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</si>
  <si>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</si>
  <si>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</si>
  <si>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</si>
  <si>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</si>
  <si>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</si>
  <si>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</si>
  <si>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</si>
  <si>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</si>
  <si>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</si>
  <si>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</si>
  <si>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</si>
  <si>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</si>
  <si>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</si>
  <si>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</si>
  <si>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</si>
  <si>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</si>
  <si>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</si>
  <si>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</si>
  <si>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</si>
  <si>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</si>
  <si>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</si>
  <si>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</si>
  <si>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</si>
  <si>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</si>
  <si>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</si>
  <si>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</si>
  <si>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</si>
  <si>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</si>
  <si>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</si>
  <si>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</si>
  <si>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</si>
  <si>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</si>
  <si>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</si>
  <si>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</si>
  <si>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</si>
  <si>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</si>
  <si>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</si>
  <si>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</si>
  <si>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</si>
  <si>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</si>
  <si>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</si>
  <si>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</si>
  <si>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</si>
  <si>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</si>
  <si>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</si>
  <si>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</si>
  <si>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</si>
  <si>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</si>
  <si>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</si>
  <si>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</si>
  <si>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</si>
  <si>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</si>
  <si>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</si>
  <si>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</si>
  <si>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</si>
  <si>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</si>
  <si>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</si>
  <si>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</si>
  <si>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</si>
  <si>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</si>
  <si>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</si>
  <si>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</si>
  <si>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</si>
  <si>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</si>
  <si>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</si>
  <si>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</si>
  <si>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</si>
  <si>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</si>
  <si>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</si>
  <si>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</si>
  <si>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</si>
  <si>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</si>
  <si>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</si>
  <si>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</si>
  <si>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</si>
  <si>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</si>
  <si>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</si>
  <si>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</si>
  <si>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</si>
  <si>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</si>
  <si>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</si>
  <si>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</si>
  <si>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</si>
  <si>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</si>
  <si>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</si>
  <si>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</si>
  <si>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</si>
  <si>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</si>
  <si>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</si>
  <si>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</si>
  <si>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</si>
  <si>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</si>
  <si>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</si>
  <si>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</si>
  <si>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</si>
  <si>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</si>
  <si>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</si>
  <si>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</si>
  <si>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</si>
  <si>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</si>
  <si>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</si>
  <si>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</si>
  <si>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</si>
  <si>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</si>
  <si>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</si>
  <si>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</si>
  <si>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</si>
  <si>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</si>
  <si>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</si>
  <si>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</si>
  <si>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</si>
  <si>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</si>
  <si>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</si>
  <si>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</si>
  <si>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</si>
  <si>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</si>
  <si>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</si>
  <si>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</si>
  <si>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</si>
  <si>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</si>
  <si>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</si>
  <si>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</si>
  <si>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</si>
  <si>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</si>
  <si>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</si>
  <si>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</si>
  <si>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</si>
  <si>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</si>
  <si>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</si>
  <si>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</si>
  <si>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</si>
  <si>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</si>
  <si>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</si>
  <si>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</si>
  <si>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</si>
  <si>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</si>
  <si>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</si>
  <si>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</si>
  <si>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</si>
  <si>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</si>
  <si>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</si>
  <si>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</si>
  <si>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</si>
  <si>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</si>
  <si>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</si>
  <si>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</si>
  <si>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</si>
  <si>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</si>
  <si>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</si>
  <si>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</si>
  <si>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</si>
  <si>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</si>
  <si>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</si>
  <si>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</si>
  <si>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</si>
  <si>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</si>
  <si>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</si>
  <si>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</si>
  <si>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</si>
  <si>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</si>
  <si>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</si>
  <si>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</si>
  <si>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</si>
  <si>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</si>
  <si>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</si>
  <si>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</si>
  <si>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</si>
  <si>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</si>
  <si>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</si>
  <si>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</si>
  <si>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</si>
  <si>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</si>
  <si>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</si>
  <si>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</si>
  <si>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</si>
  <si>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</si>
  <si>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</si>
  <si>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</si>
  <si>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</si>
  <si>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</si>
  <si>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</si>
  <si>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</si>
  <si>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</si>
  <si>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</si>
  <si>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</si>
  <si>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</si>
  <si>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</si>
  <si>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</si>
  <si>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</si>
  <si>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</si>
  <si>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</si>
  <si>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</si>
  <si>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</si>
  <si>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</si>
  <si>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</si>
  <si>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</si>
  <si>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</si>
  <si>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</si>
  <si>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</si>
  <si>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</si>
  <si>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</si>
  <si>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</si>
  <si>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</si>
  <si>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</si>
  <si>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</si>
  <si>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</si>
  <si>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</si>
  <si>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</si>
  <si>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</si>
  <si>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</si>
  <si>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</si>
  <si>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</si>
  <si>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</si>
  <si>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</si>
  <si>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</si>
  <si>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</si>
  <si>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</si>
  <si>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</si>
  <si>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</si>
  <si>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</si>
  <si>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</si>
  <si>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</si>
  <si>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</si>
  <si>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</si>
  <si>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</si>
  <si>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</si>
  <si>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</si>
  <si>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</si>
  <si>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</si>
  <si>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</si>
  <si>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</si>
  <si>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</si>
  <si>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</si>
  <si>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</si>
  <si>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</si>
  <si>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</si>
  <si>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</si>
  <si>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</si>
  <si>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</si>
  <si>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</si>
  <si>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</si>
  <si>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</si>
  <si>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</si>
  <si>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</si>
  <si>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</si>
  <si>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</si>
  <si>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</si>
  <si>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</si>
  <si>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</si>
  <si>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</si>
  <si>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</si>
  <si>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</si>
  <si>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</si>
  <si>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</si>
  <si>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</si>
  <si>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</si>
  <si>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</si>
  <si>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</si>
  <si>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</si>
  <si>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</si>
  <si>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</si>
  <si>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</si>
  <si>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</si>
  <si>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</si>
  <si>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</si>
  <si>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</si>
  <si>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</si>
  <si>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</si>
  <si>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</si>
  <si>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</si>
  <si>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</si>
  <si>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</si>
  <si>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</si>
  <si>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</si>
  <si>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</si>
  <si>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</si>
  <si>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</si>
  <si>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</si>
  <si>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</si>
  <si>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</si>
  <si>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</si>
  <si>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</si>
  <si>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</si>
  <si>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</si>
  <si>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</si>
  <si>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</si>
  <si>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</si>
  <si>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</si>
  <si>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</si>
  <si>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</si>
  <si>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</si>
  <si>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</si>
  <si>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</si>
  <si>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</si>
  <si>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</si>
  <si>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</si>
  <si>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</si>
  <si>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</si>
  <si>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</si>
  <si>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</si>
  <si>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</si>
  <si>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</si>
  <si>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</si>
  <si>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</si>
  <si>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</si>
  <si>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</si>
  <si>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</si>
  <si>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</si>
  <si>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</si>
  <si>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</si>
  <si>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</si>
  <si>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</si>
  <si>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</si>
  <si>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</si>
  <si>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</si>
  <si>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</si>
  <si>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</si>
  <si>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</si>
  <si>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</si>
  <si>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</si>
  <si>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</si>
  <si>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</si>
  <si>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</si>
  <si>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</si>
  <si>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</si>
  <si>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</si>
  <si>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</si>
  <si>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</si>
  <si>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</si>
  <si>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</si>
  <si>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</si>
  <si>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</si>
  <si>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</si>
  <si>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</si>
  <si>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</si>
  <si>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</si>
  <si>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</si>
  <si>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</si>
  <si>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</si>
  <si>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</si>
  <si>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</si>
  <si>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</si>
  <si>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</si>
  <si>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</si>
  <si>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</si>
  <si>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</si>
  <si>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</si>
  <si>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</si>
  <si>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</si>
  <si>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</si>
  <si>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</si>
  <si>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</si>
  <si>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</si>
  <si>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</si>
  <si>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</si>
  <si>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</si>
  <si>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</si>
  <si>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</si>
  <si>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</si>
  <si>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</si>
  <si>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</si>
  <si>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</si>
  <si>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</si>
  <si>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</si>
  <si>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</si>
  <si>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</si>
  <si>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</si>
  <si>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</si>
  <si>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</si>
  <si>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</si>
  <si>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</si>
  <si>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</si>
  <si>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</si>
  <si>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</si>
  <si>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</si>
  <si>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</si>
  <si>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</si>
  <si>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</si>
  <si>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</si>
  <si>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</si>
  <si>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</si>
  <si>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</si>
  <si>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</si>
  <si>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</si>
  <si>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</si>
  <si>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</si>
  <si>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</si>
  <si>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</si>
  <si>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</si>
  <si>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</si>
  <si>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</si>
  <si>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</si>
  <si>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</si>
  <si>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</si>
  <si>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</si>
  <si>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</si>
  <si>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</si>
  <si>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</si>
  <si>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</si>
  <si>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</si>
  <si>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</si>
  <si>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</si>
  <si>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</si>
  <si>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</si>
  <si>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</si>
  <si>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</si>
  <si>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</si>
  <si>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</si>
  <si>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</si>
  <si>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</si>
  <si>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</si>
  <si>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</si>
  <si>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</si>
  <si>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</si>
  <si>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</si>
  <si>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</si>
  <si>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</si>
  <si>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</si>
  <si>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</si>
  <si>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</si>
  <si>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</si>
  <si>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</si>
  <si>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</si>
  <si>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</si>
  <si>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</si>
  <si>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</si>
  <si>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</si>
  <si>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</si>
  <si>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</si>
  <si>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</si>
  <si>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</si>
  <si>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</si>
  <si>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</si>
  <si>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</si>
  <si>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</si>
  <si>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</si>
  <si>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</si>
  <si>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</si>
  <si>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</si>
  <si>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</si>
  <si>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</si>
  <si>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</si>
  <si>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</si>
  <si>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</si>
  <si>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</si>
  <si>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</si>
  <si>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</si>
  <si>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</si>
  <si>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</si>
  <si>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</si>
  <si>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</si>
  <si>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</si>
  <si>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</si>
  <si>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</si>
  <si>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</si>
  <si>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</si>
  <si>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</si>
  <si>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</si>
  <si>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</si>
  <si>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</si>
  <si>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</si>
  <si>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</si>
  <si>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</si>
  <si>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</si>
  <si>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</si>
  <si>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</si>
  <si>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</si>
  <si>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</si>
  <si>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</si>
  <si>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</si>
  <si>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</si>
  <si>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</si>
  <si>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</si>
  <si>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</si>
  <si>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</si>
  <si>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</si>
  <si>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</si>
  <si>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</si>
  <si>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</si>
  <si>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</si>
  <si>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</si>
  <si>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</si>
  <si>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</si>
  <si>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</si>
  <si>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</si>
  <si>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</si>
  <si>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</si>
  <si>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</si>
  <si>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</si>
  <si>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</si>
  <si>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</si>
  <si>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</si>
  <si>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</si>
  <si>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</si>
  <si>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</si>
  <si>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</si>
  <si>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</si>
  <si>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</si>
  <si>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</si>
  <si>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</si>
  <si>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</si>
  <si>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</si>
  <si>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</si>
  <si>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</si>
  <si>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</si>
  <si>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</si>
  <si>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</si>
  <si>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</si>
  <si>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</si>
  <si>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</si>
  <si>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</si>
  <si>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</si>
  <si>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</si>
  <si>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</si>
  <si>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</si>
  <si>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</si>
  <si>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</si>
  <si>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</si>
  <si>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</si>
  <si>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</si>
  <si>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</si>
  <si>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</si>
  <si>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</si>
  <si>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</si>
  <si>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</si>
  <si>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</si>
  <si>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</si>
  <si>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</si>
  <si>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</si>
  <si>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</si>
  <si>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</si>
  <si>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</si>
  <si>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</si>
  <si>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</si>
  <si>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</si>
  <si>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</si>
  <si>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</si>
  <si>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</si>
  <si>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</si>
  <si>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</si>
  <si>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</si>
  <si>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</si>
  <si>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</si>
  <si>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</si>
  <si>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</si>
  <si>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</si>
  <si>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</si>
  <si>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</si>
  <si>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</si>
  <si>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</si>
  <si>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</si>
  <si>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</si>
  <si>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</si>
  <si>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</si>
  <si>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</si>
  <si>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</si>
  <si>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</si>
  <si>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</si>
  <si>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</si>
  <si>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</si>
  <si>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</si>
  <si>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</si>
  <si>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</si>
  <si>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</si>
  <si>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</si>
  <si>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</si>
  <si>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</si>
  <si>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</si>
  <si>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</si>
  <si>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</si>
  <si>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</si>
  <si>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</si>
  <si>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</si>
  <si>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</si>
  <si>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</si>
  <si>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</si>
  <si>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</si>
  <si>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</si>
  <si>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</si>
  <si>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</si>
  <si>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</si>
  <si>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</si>
  <si>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</si>
  <si>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</si>
  <si>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</si>
  <si>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</si>
  <si>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</si>
  <si>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</si>
  <si>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</si>
  <si>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</si>
  <si>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</si>
  <si>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</si>
  <si>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</si>
  <si>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</si>
  <si>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</si>
  <si>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</si>
  <si>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</si>
  <si>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</si>
  <si>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</si>
  <si>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</si>
  <si>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</si>
  <si>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</si>
  <si>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</si>
  <si>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</si>
  <si>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</si>
  <si>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</si>
  <si>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</si>
  <si>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</si>
  <si>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</si>
  <si>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</si>
  <si>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</si>
  <si>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</si>
  <si>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</si>
  <si>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</si>
  <si>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</si>
  <si>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</si>
  <si>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</si>
  <si>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</si>
  <si>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</si>
  <si>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</si>
  <si>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</si>
  <si>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</si>
  <si>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</si>
  <si>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</si>
  <si>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</si>
  <si>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</si>
  <si>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</si>
  <si>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</si>
  <si>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</si>
  <si>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</si>
  <si>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</si>
  <si>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</si>
  <si>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</si>
  <si>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</si>
  <si>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</si>
  <si>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</si>
  <si>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</si>
  <si>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</si>
  <si>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</si>
  <si>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</si>
  <si>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</si>
  <si>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</si>
  <si>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</si>
  <si>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</si>
  <si>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</si>
  <si>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</si>
  <si>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</si>
  <si>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</si>
  <si>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</si>
  <si>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</si>
  <si>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</si>
  <si>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</si>
  <si>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</si>
  <si>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</si>
  <si>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</si>
  <si>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</si>
  <si>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</si>
  <si>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</si>
  <si>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</si>
  <si>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</si>
  <si>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</si>
  <si>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</si>
  <si>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</si>
  <si>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</si>
  <si>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</si>
  <si>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</si>
  <si>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</si>
  <si>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</si>
  <si>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</si>
  <si>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</si>
  <si>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</si>
  <si>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</si>
  <si>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</si>
  <si>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</si>
  <si>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</si>
  <si>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</si>
  <si>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</si>
  <si>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</si>
  <si>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</si>
  <si>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</si>
  <si>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</si>
  <si>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</si>
  <si>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</si>
  <si>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</si>
  <si>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</si>
  <si>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</si>
  <si>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</si>
  <si>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</si>
  <si>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</si>
  <si>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</si>
  <si>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</si>
  <si>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</si>
  <si>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</si>
  <si>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</si>
  <si>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</si>
  <si>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</si>
  <si>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</si>
  <si>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</si>
  <si>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</si>
  <si>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</si>
  <si>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</si>
  <si>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</si>
  <si>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</si>
  <si>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</si>
  <si>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</si>
  <si>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</si>
  <si>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</si>
  <si>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</si>
  <si>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</si>
  <si>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</si>
  <si>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</si>
  <si>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</si>
  <si>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</si>
  <si>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</si>
  <si>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</si>
  <si>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</si>
  <si>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</si>
  <si>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</si>
  <si>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</si>
  <si>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</si>
  <si>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</si>
  <si>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</si>
  <si>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</si>
  <si>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</si>
  <si>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</si>
  <si>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</si>
  <si>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</si>
  <si>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</si>
  <si>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</si>
  <si>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</si>
  <si>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</si>
  <si>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</si>
  <si>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</si>
  <si>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</si>
  <si>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</si>
  <si>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</si>
  <si>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</si>
  <si>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</si>
  <si>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</si>
  <si>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</si>
  <si>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</si>
  <si>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</si>
  <si>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</si>
  <si>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</si>
  <si>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</si>
  <si>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</si>
  <si>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</si>
  <si>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</si>
  <si>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</si>
  <si>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</si>
  <si>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</si>
  <si>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</si>
  <si>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</si>
  <si>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</si>
  <si>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</si>
  <si>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</si>
  <si>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</si>
  <si>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</si>
  <si>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</si>
  <si>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</si>
  <si>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</si>
  <si>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</si>
  <si>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</si>
  <si>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</si>
  <si>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</si>
  <si>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</si>
  <si>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</si>
  <si>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</si>
  <si>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</si>
  <si>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</si>
  <si>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</si>
  <si>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</si>
  <si>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</si>
  <si>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</si>
  <si>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</si>
  <si>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</si>
  <si>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</si>
  <si>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</si>
  <si>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</si>
  <si>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</si>
  <si>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</si>
  <si>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</si>
  <si>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</si>
  <si>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</si>
  <si>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</si>
  <si>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</si>
  <si>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</si>
  <si>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</si>
  <si>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</si>
  <si>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</si>
  <si>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</si>
  <si>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</si>
  <si>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</si>
  <si>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</si>
  <si>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</si>
  <si>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</si>
  <si>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</si>
  <si>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</si>
  <si>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</si>
  <si>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</si>
  <si>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</si>
  <si>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</si>
  <si>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</si>
  <si>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</si>
  <si>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</si>
  <si>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</si>
  <si>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</si>
  <si>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</si>
  <si>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</si>
  <si>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</si>
  <si>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</si>
  <si>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</si>
  <si>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</si>
  <si>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</si>
  <si>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</si>
  <si>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</si>
  <si>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</si>
  <si>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</si>
  <si>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</si>
  <si>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</si>
  <si>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</si>
  <si>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</si>
  <si>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</si>
  <si>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</si>
  <si>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</si>
  <si>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</si>
  <si>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</si>
  <si>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</si>
  <si>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</si>
  <si>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</si>
  <si>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</si>
  <si>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</si>
  <si>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</si>
  <si>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</si>
  <si>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</si>
  <si>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</si>
  <si>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</si>
  <si>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</si>
  <si>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</si>
  <si>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</si>
  <si>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</si>
  <si>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</si>
  <si>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</si>
  <si>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</si>
  <si>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</si>
  <si>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</si>
  <si>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</si>
  <si>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</si>
  <si>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</si>
  <si>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</si>
  <si>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</si>
  <si>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</si>
  <si>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</si>
  <si>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</si>
  <si>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</si>
  <si>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</si>
  <si>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</si>
  <si>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</si>
  <si>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</si>
  <si>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</si>
  <si>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</si>
  <si>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</si>
  <si>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</si>
  <si>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</si>
  <si>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</si>
  <si>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</si>
  <si>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</si>
  <si>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</si>
  <si>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</si>
  <si>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</si>
  <si>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</si>
  <si>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</si>
  <si>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</si>
  <si>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</si>
  <si>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</si>
  <si>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</si>
  <si>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</si>
  <si>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</si>
  <si>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</si>
  <si>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</si>
  <si>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</si>
  <si>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</si>
  <si>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</si>
  <si>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</si>
  <si>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</si>
  <si>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</si>
  <si>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</si>
  <si>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</si>
  <si>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</si>
  <si>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</si>
  <si>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</si>
  <si>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</si>
  <si>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</si>
  <si>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</si>
  <si>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</si>
  <si>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</si>
  <si>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</si>
  <si>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</si>
  <si>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</si>
  <si>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</si>
  <si>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</si>
  <si>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</si>
  <si>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</si>
  <si>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</si>
  <si>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</si>
  <si>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</si>
  <si>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</si>
  <si>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</si>
  <si>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</si>
  <si>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</si>
  <si>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</si>
  <si>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</si>
  <si>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</si>
  <si>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</si>
  <si>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</si>
  <si>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</si>
  <si>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</si>
  <si>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</si>
  <si>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</si>
  <si>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</si>
  <si>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</si>
  <si>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</si>
  <si>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</si>
  <si>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</si>
  <si>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</si>
  <si>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</si>
  <si>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</si>
  <si>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</si>
  <si>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</si>
  <si>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</si>
  <si>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</si>
  <si>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</si>
  <si>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</si>
  <si>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</si>
  <si>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</si>
  <si>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</si>
  <si>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</si>
  <si>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</si>
  <si>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</si>
  <si>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</si>
  <si>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</si>
  <si>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</si>
  <si>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</si>
  <si>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</si>
  <si>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</si>
  <si>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</si>
  <si>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</si>
  <si>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</si>
  <si>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</si>
  <si>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</si>
  <si>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</si>
  <si>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</si>
  <si>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</si>
  <si>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</si>
  <si>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</si>
  <si>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</si>
  <si>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</si>
  <si>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</si>
  <si>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</si>
  <si>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</si>
  <si>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</si>
  <si>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</si>
  <si>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</si>
  <si>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</si>
  <si>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</si>
  <si>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</si>
  <si>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</si>
  <si>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</si>
  <si>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</si>
  <si>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</si>
  <si>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</si>
  <si>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</si>
  <si>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</si>
  <si>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</si>
  <si>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</si>
  <si>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</si>
  <si>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</si>
  <si>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</si>
  <si>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</si>
  <si>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</si>
  <si>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</si>
  <si>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</si>
  <si>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</si>
  <si>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</si>
  <si>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</si>
  <si>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</si>
  <si>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</si>
  <si>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</si>
  <si>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</si>
  <si>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</si>
  <si>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</si>
  <si>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</si>
  <si>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</si>
  <si>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</si>
  <si>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</si>
  <si>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</si>
  <si>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</si>
  <si>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</si>
  <si>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</si>
  <si>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</si>
  <si>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</si>
  <si>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</si>
  <si>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</si>
  <si>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</si>
  <si>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</si>
  <si>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</si>
  <si>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</si>
  <si>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</si>
  <si>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</si>
  <si>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</si>
  <si>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</si>
  <si>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</si>
  <si>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</si>
  <si>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</si>
  <si>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</si>
  <si>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</si>
  <si>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</si>
  <si>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</si>
  <si>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</si>
  <si>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</si>
  <si>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</si>
  <si>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</si>
  <si>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</si>
  <si>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</si>
  <si>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</si>
  <si>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</si>
  <si>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</si>
  <si>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</si>
  <si>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</si>
  <si>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</si>
  <si>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</si>
  <si>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</si>
  <si>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</si>
  <si>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</si>
  <si>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</si>
  <si>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</si>
  <si>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</si>
  <si>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</si>
  <si>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</si>
  <si>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</si>
  <si>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</si>
  <si>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</si>
  <si>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</si>
  <si>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</si>
  <si>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</si>
  <si>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</si>
  <si>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</si>
  <si>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</si>
  <si>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</si>
  <si>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</si>
  <si>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</si>
  <si>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</si>
  <si>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</si>
  <si>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</si>
  <si>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</si>
  <si>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</si>
  <si>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</si>
  <si>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</si>
  <si>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</si>
  <si>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</si>
  <si>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</si>
  <si>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</si>
  <si>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</si>
  <si>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</si>
  <si>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</si>
  <si>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</si>
  <si>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</si>
  <si>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</si>
  <si>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</si>
  <si>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</si>
  <si>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</si>
  <si>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</si>
  <si>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</si>
  <si>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</si>
  <si>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</si>
  <si>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</si>
  <si>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</si>
  <si>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</si>
  <si>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</si>
  <si>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</si>
  <si>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</si>
  <si>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</si>
  <si>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</si>
  <si>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</si>
  <si>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</si>
  <si>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</si>
  <si>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</si>
  <si>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</si>
  <si>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</si>
  <si>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</si>
  <si>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</si>
  <si>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</si>
  <si>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</si>
  <si>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</si>
  <si>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</si>
  <si>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</si>
  <si>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</si>
  <si>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</si>
  <si>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</si>
  <si>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</si>
  <si>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</si>
  <si>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</si>
  <si>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</si>
  <si>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</si>
  <si>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</si>
  <si>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</si>
  <si>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</si>
  <si>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</si>
  <si>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</si>
  <si>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</si>
  <si>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</si>
  <si>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</si>
  <si>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</si>
  <si>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</si>
  <si>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</si>
  <si>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</si>
  <si>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</si>
  <si>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</si>
  <si>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</si>
  <si>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</si>
  <si>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</si>
  <si>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</si>
  <si>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</si>
  <si>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</si>
  <si>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</si>
  <si>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</si>
  <si>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</si>
  <si>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</si>
  <si>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</si>
  <si>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</si>
  <si>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</si>
  <si>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</si>
  <si>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</si>
  <si>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</si>
  <si>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</si>
  <si>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</si>
  <si>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</si>
  <si>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</si>
  <si>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</si>
  <si>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</si>
  <si>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</si>
  <si>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</si>
  <si>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</si>
  <si>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</si>
  <si>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</si>
  <si>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</si>
  <si>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</si>
  <si>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</si>
  <si>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</si>
  <si>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</si>
  <si>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</si>
  <si>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</si>
  <si>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</si>
  <si>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</si>
  <si>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</si>
  <si>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</si>
  <si>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</si>
  <si>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</si>
  <si>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</si>
  <si>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</si>
  <si>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</si>
  <si>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</si>
  <si>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</si>
  <si>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</si>
  <si>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</si>
  <si>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</si>
  <si>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</si>
  <si>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</si>
  <si>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</si>
  <si>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</si>
  <si>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</si>
  <si>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</si>
  <si>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</si>
  <si>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</si>
  <si>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</si>
  <si>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</si>
  <si>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</si>
  <si>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</si>
  <si>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</si>
  <si>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</si>
  <si>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</si>
  <si>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</si>
  <si>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</si>
  <si>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</si>
  <si>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</si>
  <si>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</si>
  <si>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</si>
  <si>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</si>
  <si>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</si>
  <si>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</si>
  <si>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</si>
  <si>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</si>
  <si>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</si>
  <si>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</si>
  <si>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</si>
  <si>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</si>
  <si>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</si>
  <si>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</si>
  <si>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</si>
  <si>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</si>
  <si>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</si>
  <si>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</si>
  <si>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</si>
  <si>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</si>
  <si>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</si>
  <si>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</si>
  <si>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</si>
  <si>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</si>
  <si>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</si>
  <si>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</si>
  <si>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</si>
  <si>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</si>
  <si>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</si>
  <si>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</si>
  <si>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</si>
  <si>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</si>
  <si>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</si>
  <si>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</si>
  <si>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</si>
  <si>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</si>
  <si>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</si>
  <si>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</si>
  <si>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</si>
  <si>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</si>
  <si>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</si>
  <si>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</si>
  <si>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</si>
  <si>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</si>
  <si>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</si>
  <si>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</si>
  <si>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</si>
  <si>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</si>
  <si>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</si>
  <si>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</si>
  <si>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</si>
  <si>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</si>
  <si>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</si>
  <si>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</si>
  <si>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</si>
  <si>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</si>
  <si>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</si>
  <si>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</si>
  <si>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</si>
  <si>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</si>
  <si>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</si>
  <si>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</si>
  <si>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</si>
  <si>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</si>
  <si>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</si>
  <si>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</si>
  <si>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</si>
  <si>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</si>
  <si>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</si>
  <si>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</si>
  <si>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</si>
  <si>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</si>
  <si>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</si>
  <si>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</si>
  <si>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</si>
  <si>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</si>
  <si>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</si>
  <si>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</si>
  <si>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</si>
  <si>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</si>
  <si>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</si>
  <si>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</si>
  <si>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</si>
  <si>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</si>
  <si>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</si>
  <si>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</si>
  <si>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</si>
  <si>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</si>
  <si>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</si>
  <si>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</si>
  <si>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</si>
  <si>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</si>
  <si>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</si>
  <si>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</si>
  <si>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</si>
  <si>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</si>
  <si>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</si>
  <si>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</si>
  <si>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</si>
  <si>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</si>
  <si>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</si>
  <si>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</si>
  <si>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</si>
  <si>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</si>
  <si>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</si>
  <si>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</si>
  <si>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</si>
  <si>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</si>
  <si>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</si>
  <si>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</si>
  <si>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</si>
  <si>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</si>
  <si>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</si>
  <si>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</si>
  <si>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</si>
  <si>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</si>
  <si>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</si>
  <si>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</si>
  <si>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</si>
  <si>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</si>
  <si>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</si>
  <si>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</si>
  <si>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</si>
  <si>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</si>
  <si>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</si>
  <si>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</si>
  <si>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</si>
  <si>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</si>
  <si>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</si>
  <si>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</si>
  <si>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</si>
  <si>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</si>
  <si>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</si>
  <si>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</si>
  <si>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</si>
  <si>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</si>
  <si>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</si>
  <si>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</si>
  <si>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</si>
  <si>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</si>
  <si>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</si>
  <si>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</si>
  <si>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</si>
  <si>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</si>
  <si>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</si>
  <si>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</si>
  <si>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</si>
  <si>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</si>
  <si>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</si>
  <si>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</si>
  <si>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</si>
  <si>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</si>
  <si>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</si>
  <si>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</si>
  <si>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</si>
  <si>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</si>
  <si>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</si>
  <si>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</si>
  <si>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</si>
  <si>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</si>
  <si>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</si>
  <si>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</si>
  <si>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</si>
  <si>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</si>
  <si>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</si>
  <si>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</si>
  <si>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</si>
  <si>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</si>
  <si>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</si>
  <si>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</si>
  <si>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</si>
  <si>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</si>
  <si>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</si>
  <si>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</si>
  <si>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</si>
  <si>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</si>
  <si>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</si>
  <si>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</si>
  <si>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</si>
  <si>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</si>
  <si>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</si>
  <si>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</si>
  <si>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</si>
  <si>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</si>
  <si>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</si>
  <si>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</si>
  <si>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</si>
  <si>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</si>
  <si>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</si>
  <si>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</si>
  <si>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</si>
  <si>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</si>
  <si>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</si>
  <si>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</si>
  <si>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</si>
  <si>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</si>
  <si>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</si>
  <si>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</si>
  <si>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</si>
  <si>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</si>
  <si>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</si>
  <si>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</si>
  <si>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</si>
  <si>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</si>
  <si>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</si>
  <si>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</si>
  <si>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</si>
  <si>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</si>
  <si>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</si>
  <si>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</si>
  <si>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</si>
  <si>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</si>
  <si>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</si>
  <si>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</si>
  <si>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</si>
  <si>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</si>
  <si>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</si>
  <si>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</si>
  <si>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</si>
  <si>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</si>
  <si>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</si>
  <si>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</si>
  <si>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</si>
  <si>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</si>
  <si>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</si>
  <si>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</si>
  <si>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</si>
  <si>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</si>
  <si>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</si>
  <si>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</si>
  <si>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</si>
  <si>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</si>
  <si>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</si>
  <si>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</si>
  <si>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</si>
  <si>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</si>
  <si>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</si>
  <si>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</si>
  <si>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</si>
  <si>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</si>
  <si>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</si>
  <si>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</si>
  <si>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</si>
  <si>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</si>
  <si>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</si>
  <si>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</si>
  <si>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</si>
  <si>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</si>
  <si>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</si>
  <si>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</si>
  <si>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</si>
  <si>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</si>
  <si>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</si>
  <si>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</si>
  <si>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</si>
  <si>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</si>
  <si>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</si>
  <si>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</si>
  <si>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</si>
  <si>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</si>
  <si>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</si>
  <si>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</si>
  <si>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</si>
  <si>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</si>
  <si>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</si>
  <si>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</si>
  <si>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</si>
  <si>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</si>
  <si>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</si>
  <si>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</si>
  <si>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</si>
  <si>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</si>
  <si>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</si>
  <si>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</si>
  <si>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</si>
  <si>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</si>
  <si>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</si>
  <si>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</si>
  <si>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</si>
  <si>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</si>
  <si>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</si>
  <si>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</si>
  <si>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</si>
  <si>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</si>
  <si>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</si>
  <si>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</si>
  <si>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</si>
  <si>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</si>
  <si>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</si>
  <si>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</si>
  <si>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</si>
  <si>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</si>
  <si>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</si>
  <si>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</si>
  <si>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</si>
  <si>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</si>
  <si>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</si>
  <si>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</si>
  <si>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</si>
  <si>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</si>
  <si>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</si>
  <si>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</si>
  <si>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</si>
  <si>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</si>
  <si>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</si>
  <si>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</si>
  <si>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</si>
  <si>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</si>
  <si>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</si>
  <si>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</si>
  <si>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</si>
  <si>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</si>
  <si>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</si>
  <si>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</si>
  <si>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</si>
  <si>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</si>
  <si>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</si>
  <si>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</si>
  <si>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</si>
  <si>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</si>
  <si>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</si>
  <si>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</si>
  <si>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</si>
  <si>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</si>
  <si>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</si>
  <si>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</si>
  <si>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</si>
  <si>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</si>
  <si>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</si>
  <si>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</si>
  <si>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</si>
  <si>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</si>
  <si>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</si>
  <si>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</si>
  <si>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</si>
  <si>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</si>
  <si>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</si>
  <si>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</si>
  <si>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</si>
  <si>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</si>
  <si>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</si>
  <si>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</si>
  <si>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</si>
  <si>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</si>
  <si>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</si>
  <si>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</si>
  <si>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</si>
  <si>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</si>
  <si>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</si>
  <si>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</si>
  <si>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</si>
  <si>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</si>
  <si>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</si>
  <si>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</si>
  <si>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</si>
  <si>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</si>
  <si>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</si>
  <si>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</si>
  <si>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</si>
  <si>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</si>
  <si>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</si>
  <si>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</si>
  <si>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</si>
  <si>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</si>
  <si>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</si>
  <si>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</si>
  <si>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</si>
  <si>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</si>
  <si>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</si>
  <si>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</si>
  <si>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</si>
  <si>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</si>
  <si>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</si>
  <si>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</si>
  <si>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</si>
  <si>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</si>
  <si>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</si>
  <si>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</si>
  <si>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</si>
  <si>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</si>
  <si>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</si>
  <si>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</si>
  <si>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</si>
  <si>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</si>
  <si>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</si>
  <si>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</si>
  <si>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</si>
  <si>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</si>
  <si>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</si>
  <si>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</si>
  <si>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</si>
  <si>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</si>
  <si>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</si>
  <si>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</si>
  <si>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</si>
  <si>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</si>
  <si>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</si>
  <si>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</si>
  <si>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</si>
  <si>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</si>
  <si>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</si>
  <si>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</si>
  <si>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</si>
  <si>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</si>
  <si>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</si>
  <si>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</si>
  <si>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</si>
  <si>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</si>
  <si>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</si>
  <si>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</si>
  <si>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</si>
  <si>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</si>
  <si>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</si>
  <si>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</si>
  <si>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</si>
  <si>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</si>
  <si>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</si>
  <si>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</si>
  <si>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</si>
  <si>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</si>
  <si>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</si>
  <si>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</si>
  <si>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</si>
  <si>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</si>
  <si>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</si>
  <si>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</si>
  <si>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</si>
  <si>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</si>
  <si>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</si>
  <si>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</si>
  <si>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</si>
  <si>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</si>
  <si>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</si>
  <si>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</si>
  <si>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</si>
  <si>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</si>
  <si>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</si>
  <si>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</si>
  <si>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</si>
  <si>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</si>
  <si>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</si>
  <si>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</si>
  <si>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</si>
  <si>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</si>
  <si>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</si>
  <si>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</si>
  <si>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</si>
  <si>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</si>
  <si>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</si>
  <si>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</si>
  <si>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</si>
  <si>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</si>
  <si>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</si>
  <si>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</si>
  <si>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</si>
  <si>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</si>
  <si>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</si>
  <si>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</si>
  <si>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</si>
  <si>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</si>
  <si>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</si>
  <si>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</si>
  <si>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</si>
  <si>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</si>
  <si>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</si>
  <si>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</si>
  <si>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</si>
  <si>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</si>
  <si>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</si>
  <si>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</si>
  <si>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</si>
  <si>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</si>
  <si>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</si>
  <si>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</si>
  <si>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</si>
  <si>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</si>
  <si>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</si>
  <si>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</si>
  <si>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</si>
  <si>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</si>
  <si>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</si>
  <si>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</si>
  <si>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</si>
  <si>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</si>
  <si>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</si>
  <si>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</si>
  <si>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</si>
  <si>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</si>
  <si>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</si>
  <si>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</si>
  <si>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</si>
  <si>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</si>
  <si>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</si>
  <si>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</si>
  <si>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</si>
  <si>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</si>
  <si>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</si>
  <si>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</si>
  <si>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</si>
  <si>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</si>
  <si>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</si>
  <si>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</si>
  <si>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</si>
  <si>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</si>
  <si>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</si>
  <si>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</si>
  <si>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</si>
  <si>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</si>
  <si>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</si>
  <si>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</si>
  <si>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</si>
  <si>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</si>
  <si>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</si>
  <si>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</si>
  <si>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</si>
  <si>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</si>
  <si>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</si>
  <si>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</si>
  <si>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</si>
  <si>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</si>
  <si>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</si>
  <si>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</si>
  <si>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</si>
  <si>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</si>
  <si>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</si>
  <si>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</si>
  <si>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</si>
  <si>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</si>
  <si>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</si>
  <si>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</si>
  <si>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</si>
  <si>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</si>
  <si>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</si>
  <si>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</si>
  <si>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</si>
  <si>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</si>
  <si>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</si>
  <si>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</si>
  <si>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</si>
  <si>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</si>
  <si>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</si>
  <si>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</si>
  <si>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</si>
  <si>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</si>
  <si>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</si>
  <si>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</si>
  <si>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</si>
  <si>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</si>
  <si>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</si>
  <si>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</si>
  <si>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</si>
  <si>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</si>
  <si>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</si>
  <si>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</si>
  <si>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</si>
  <si>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</si>
  <si>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</si>
  <si>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</si>
  <si>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</si>
  <si>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</si>
  <si>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</si>
  <si>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</si>
  <si>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</si>
  <si>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</si>
  <si>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</si>
  <si>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</si>
  <si>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</si>
  <si>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</si>
  <si>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</si>
  <si>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</si>
  <si>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</si>
  <si>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</si>
  <si>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</si>
  <si>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</si>
  <si>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</si>
  <si>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</si>
  <si>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</si>
  <si>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</si>
  <si>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</si>
  <si>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</si>
  <si>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</si>
  <si>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</si>
  <si>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</si>
  <si>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</si>
  <si>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</si>
  <si>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</si>
  <si>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</si>
  <si>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</si>
  <si>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</si>
  <si>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</si>
  <si>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</si>
  <si>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</si>
  <si>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</si>
  <si>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</si>
  <si>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</si>
  <si>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</si>
  <si>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</si>
  <si>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</si>
  <si>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</si>
  <si>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</si>
  <si>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</si>
  <si>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</si>
  <si>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</si>
  <si>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</si>
  <si>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</si>
  <si>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</si>
  <si>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</si>
  <si>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</si>
  <si>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</si>
  <si>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</si>
  <si>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</si>
  <si>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</si>
  <si>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</si>
  <si>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</si>
  <si>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</si>
  <si>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</si>
  <si>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</si>
  <si>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</si>
  <si>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</si>
  <si>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</si>
  <si>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</si>
  <si>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</si>
  <si>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</si>
  <si>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</si>
  <si>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</si>
  <si>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</si>
  <si>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</si>
  <si>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</si>
  <si>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</si>
  <si>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</si>
  <si>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</si>
  <si>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</si>
  <si>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</si>
  <si>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</si>
  <si>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</si>
  <si>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</si>
  <si>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</si>
  <si>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</si>
  <si>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</si>
  <si>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</si>
  <si>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</si>
  <si>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</si>
  <si>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</si>
  <si>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</si>
  <si>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</si>
  <si>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</si>
  <si>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</si>
  <si>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</si>
  <si>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</si>
  <si>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</si>
  <si>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</si>
  <si>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</si>
  <si>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</si>
  <si>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</si>
  <si>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</si>
  <si>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</si>
  <si>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</si>
  <si>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</si>
  <si>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</si>
  <si>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</si>
  <si>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</si>
  <si>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</si>
  <si>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</si>
  <si>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</si>
  <si>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</si>
  <si>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</si>
  <si>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</si>
  <si>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</si>
  <si>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</si>
  <si>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</si>
  <si>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</si>
  <si>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</si>
  <si>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</si>
  <si>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</si>
  <si>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</si>
  <si>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</si>
  <si>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</si>
  <si>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</si>
  <si>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</si>
  <si>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</si>
  <si>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</si>
  <si>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</si>
  <si>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</si>
  <si>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</si>
  <si>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</si>
  <si>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</si>
  <si>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</si>
  <si>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</si>
  <si>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</si>
  <si>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</si>
  <si>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</si>
  <si>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</si>
  <si>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</si>
  <si>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</si>
  <si>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</si>
  <si>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</si>
  <si>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</si>
  <si>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</si>
  <si>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</si>
  <si>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</si>
  <si>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</si>
  <si>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</si>
  <si>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</si>
  <si>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</si>
  <si>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</si>
  <si>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</si>
  <si>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</si>
  <si>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</si>
  <si>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</si>
  <si>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</si>
  <si>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</si>
  <si>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</si>
  <si>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</si>
  <si>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</si>
  <si>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</si>
  <si>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</si>
  <si>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</si>
  <si>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</si>
  <si>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</si>
  <si>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</si>
  <si>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</si>
  <si>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</si>
  <si>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</si>
  <si>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</si>
  <si>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</si>
  <si>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</si>
  <si>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</si>
  <si>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</si>
  <si>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</si>
  <si>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</si>
  <si>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</si>
  <si>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</si>
  <si>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</si>
  <si>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</si>
  <si>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</si>
  <si>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</si>
  <si>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</si>
  <si>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</si>
  <si>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</si>
  <si>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</si>
  <si>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</si>
  <si>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</si>
  <si>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</si>
  <si>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</si>
  <si>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</si>
  <si>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</si>
  <si>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</si>
  <si>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</si>
  <si>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</si>
  <si>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</si>
  <si>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</si>
  <si>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</si>
  <si>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</si>
  <si>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</si>
  <si>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</si>
  <si>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</si>
  <si>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</si>
  <si>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</si>
  <si>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</si>
  <si>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</si>
  <si>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</si>
  <si>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</si>
  <si>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</si>
  <si>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</si>
  <si>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</si>
  <si>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</si>
  <si>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</si>
  <si>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</si>
  <si>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</si>
  <si>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</si>
  <si>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</si>
  <si>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</si>
  <si>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</si>
  <si>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</si>
  <si>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</si>
  <si>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</si>
  <si>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</si>
  <si>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</si>
  <si>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</si>
  <si>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</si>
  <si>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</si>
  <si>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</si>
  <si>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</si>
  <si>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</si>
  <si>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</si>
  <si>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</si>
  <si>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</si>
  <si>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</si>
  <si>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</si>
  <si>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</si>
  <si>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</si>
  <si>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</si>
  <si>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</si>
  <si>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</si>
  <si>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</si>
  <si>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</si>
  <si>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</si>
  <si>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</si>
  <si>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</si>
  <si>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</si>
  <si>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</si>
  <si>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</si>
  <si>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</si>
  <si>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</si>
  <si>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</si>
  <si>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</si>
  <si>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</si>
  <si>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</si>
  <si>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</si>
  <si>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</si>
  <si>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</si>
  <si>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</si>
  <si>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</si>
  <si>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</si>
  <si>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</si>
  <si>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</si>
  <si>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</si>
  <si>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</si>
  <si>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</si>
  <si>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</si>
  <si>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</si>
  <si>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</si>
  <si>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</si>
  <si>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</si>
  <si>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</si>
  <si>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</si>
  <si>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</si>
  <si>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</si>
  <si>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</si>
  <si>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</si>
  <si>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</si>
  <si>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</si>
  <si>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</si>
  <si>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</si>
  <si>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</si>
  <si>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</si>
  <si>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</si>
  <si>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</si>
  <si>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</si>
  <si>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</si>
  <si>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</si>
  <si>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</si>
  <si>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</si>
  <si>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</si>
  <si>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</si>
  <si>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</si>
  <si>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</si>
  <si>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</si>
  <si>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</si>
  <si>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</si>
  <si>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</si>
  <si>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</si>
  <si>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</si>
  <si>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</si>
  <si>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</si>
  <si>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</si>
  <si>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</si>
  <si>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</si>
  <si>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</si>
  <si>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</si>
  <si>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</si>
  <si>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</si>
  <si>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</si>
  <si>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</si>
  <si>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</si>
  <si>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</si>
  <si>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</si>
  <si>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</si>
  <si>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</si>
  <si>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</si>
  <si>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</si>
  <si>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</si>
  <si>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</si>
  <si>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</si>
  <si>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</si>
  <si>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</si>
  <si>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</si>
  <si>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</si>
  <si>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</si>
  <si>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</si>
  <si>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</si>
  <si>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</si>
  <si>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</si>
  <si>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</si>
  <si>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</si>
  <si>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</si>
  <si>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</si>
  <si>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</si>
  <si>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</si>
  <si>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</si>
  <si>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</si>
  <si>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</si>
  <si>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</si>
  <si>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</si>
  <si>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</si>
  <si>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</si>
  <si>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</si>
  <si>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</si>
  <si>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</si>
  <si>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</si>
  <si>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</si>
  <si>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</si>
  <si>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</si>
  <si>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</si>
  <si>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</si>
  <si>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</si>
  <si>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</si>
  <si>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</si>
  <si>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</si>
  <si>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</si>
  <si>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</si>
  <si>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</si>
  <si>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</si>
  <si>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</si>
  <si>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</si>
  <si>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</si>
  <si>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</si>
  <si>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</si>
  <si>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</si>
  <si>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</si>
  <si>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</si>
  <si>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</si>
  <si>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</si>
  <si>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</si>
  <si>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</si>
  <si>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</si>
  <si>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</si>
  <si>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</si>
  <si>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</si>
  <si>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</si>
  <si>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</si>
  <si>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</si>
  <si>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</si>
  <si>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</si>
  <si>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</si>
  <si>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</si>
  <si>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</si>
  <si>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</si>
  <si>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</si>
  <si>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</si>
  <si>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</si>
  <si>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</si>
  <si>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</si>
  <si>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</si>
  <si>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</si>
  <si>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</si>
  <si>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</si>
  <si>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</si>
  <si>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</si>
  <si>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</si>
  <si>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</si>
  <si>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</si>
  <si>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</si>
  <si>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</si>
  <si>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</si>
  <si>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</si>
  <si>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</si>
  <si>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</si>
  <si>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</si>
  <si>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</si>
  <si>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</si>
  <si>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</si>
  <si>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</si>
  <si>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</si>
  <si>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</si>
  <si>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</si>
  <si>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</si>
  <si>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</si>
  <si>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</si>
  <si>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</si>
  <si>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</si>
  <si>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</si>
  <si>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</si>
  <si>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</si>
  <si>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</si>
  <si>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</si>
  <si>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</si>
  <si>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</si>
  <si>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</si>
  <si>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</si>
  <si>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</si>
  <si>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</si>
  <si>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</si>
  <si>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</si>
  <si>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</si>
  <si>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</si>
  <si>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</si>
  <si>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</si>
  <si>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</si>
  <si>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</si>
  <si>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</si>
  <si>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</si>
  <si>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</si>
  <si>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</si>
  <si>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</si>
  <si>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</si>
  <si>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</si>
  <si>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</si>
  <si>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</si>
  <si>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</si>
  <si>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</si>
  <si>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</si>
  <si>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</si>
  <si>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</si>
  <si>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</si>
  <si>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</si>
  <si>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</si>
  <si>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</si>
  <si>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</si>
  <si>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</si>
  <si>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</si>
  <si>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</si>
  <si>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</si>
  <si>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</si>
  <si>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</si>
  <si>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</si>
  <si>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</si>
  <si>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</si>
  <si>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</si>
  <si>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</si>
  <si>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</si>
  <si>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</si>
  <si>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</si>
  <si>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</si>
  <si>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</si>
  <si>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</si>
  <si>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</si>
  <si>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</si>
  <si>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</si>
  <si>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</si>
  <si>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</si>
  <si>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</si>
  <si>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</si>
  <si>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</si>
  <si>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</si>
  <si>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</si>
  <si>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</si>
  <si>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</si>
  <si>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</si>
  <si>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</si>
  <si>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</si>
  <si>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</si>
  <si>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</si>
  <si>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</si>
  <si>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</si>
  <si>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</si>
  <si>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</si>
  <si>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</si>
  <si>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</si>
  <si>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</si>
  <si>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</si>
  <si>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</si>
  <si>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</si>
  <si>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</si>
  <si>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</si>
  <si>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</si>
  <si>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</si>
  <si>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</si>
  <si>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</si>
  <si>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</si>
  <si>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</si>
  <si>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</si>
  <si>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</si>
  <si>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</si>
  <si>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</si>
  <si>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</si>
  <si>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</si>
  <si>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</si>
  <si>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</si>
  <si>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</si>
  <si>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</si>
  <si>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</si>
  <si>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</si>
  <si>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</si>
  <si>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</si>
  <si>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</si>
  <si>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</si>
  <si>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</si>
  <si>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</si>
  <si>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</si>
  <si>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</si>
  <si>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</si>
  <si>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</si>
  <si>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</si>
  <si>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</si>
  <si>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</si>
  <si>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</si>
  <si>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</si>
  <si>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</si>
  <si>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</si>
  <si>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</si>
  <si>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</si>
  <si>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</si>
  <si>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</si>
  <si>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</si>
  <si>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</si>
  <si>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</si>
  <si>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</si>
  <si>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</si>
  <si>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</si>
  <si>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</si>
  <si>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</si>
  <si>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</si>
  <si>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</si>
  <si>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</si>
  <si>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</si>
  <si>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</si>
  <si>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</si>
  <si>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</si>
  <si>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</si>
  <si>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</si>
  <si>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</si>
  <si>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</si>
  <si>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</si>
  <si>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</si>
  <si>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</si>
  <si>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</si>
  <si>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</si>
  <si>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</si>
  <si>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</si>
  <si>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</si>
  <si>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</si>
  <si>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</si>
  <si>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</si>
  <si>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</si>
  <si>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</si>
  <si>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</si>
  <si>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</si>
  <si>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</si>
  <si>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</si>
  <si>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</si>
  <si>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</si>
  <si>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</si>
  <si>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</si>
  <si>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</si>
  <si>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</si>
  <si>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</si>
  <si>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</si>
  <si>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</si>
  <si>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</si>
  <si>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</si>
  <si>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</si>
  <si>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</si>
  <si>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</si>
  <si>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</si>
  <si>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</si>
  <si>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</si>
  <si>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</si>
  <si>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</si>
  <si>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</si>
  <si>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</si>
  <si>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</si>
  <si>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</si>
  <si>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</si>
  <si>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</si>
  <si>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</si>
  <si>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</si>
  <si>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</si>
  <si>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</si>
  <si>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</si>
  <si>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</si>
  <si>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</si>
  <si>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</si>
  <si>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</si>
  <si>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</si>
  <si>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</si>
  <si>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</si>
  <si>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</si>
  <si>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</si>
  <si>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</si>
  <si>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</si>
  <si>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</si>
  <si>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</si>
  <si>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</si>
  <si>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</si>
  <si>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</si>
  <si>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</si>
  <si>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</si>
  <si>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</si>
  <si>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</si>
  <si>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</si>
  <si>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</si>
  <si>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</si>
  <si>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</si>
  <si>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</si>
  <si>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</si>
  <si>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</si>
  <si>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</si>
  <si>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</si>
  <si>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</si>
  <si>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</si>
  <si>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</si>
  <si>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</si>
  <si>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</si>
  <si>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</si>
  <si>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</si>
  <si>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</si>
  <si>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</si>
  <si>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</si>
  <si>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</si>
  <si>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</si>
  <si>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</si>
  <si>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</si>
  <si>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</si>
  <si>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</si>
  <si>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</si>
  <si>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</si>
  <si>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</si>
  <si>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</si>
  <si>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</si>
  <si>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</si>
  <si>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</si>
  <si>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</si>
  <si>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</si>
  <si>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</si>
  <si>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</si>
  <si>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</si>
  <si>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</si>
  <si>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</si>
  <si>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</si>
  <si>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</si>
  <si>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</si>
  <si>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</si>
  <si>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</si>
  <si>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</si>
  <si>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</si>
  <si>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</si>
  <si>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</si>
  <si>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</si>
  <si>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</si>
  <si>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</si>
  <si>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</si>
  <si>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</si>
  <si>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</si>
  <si>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</si>
  <si>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</si>
  <si>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</si>
  <si>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</si>
  <si>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</si>
  <si>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</si>
  <si>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</si>
  <si>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</si>
  <si>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</si>
  <si>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</si>
  <si>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</si>
  <si>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</si>
  <si>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</si>
  <si>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</si>
  <si>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</si>
  <si>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</si>
  <si>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</si>
  <si>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</si>
  <si>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</si>
  <si>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</si>
  <si>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</si>
  <si>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</si>
  <si>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</si>
  <si>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</si>
  <si>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</si>
  <si>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</si>
  <si>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</si>
  <si>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</si>
  <si>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</si>
  <si>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</si>
  <si>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</si>
  <si>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</si>
  <si>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</si>
  <si>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</si>
  <si>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</si>
  <si>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</si>
  <si>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</si>
  <si>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</si>
  <si>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</si>
  <si>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</si>
  <si>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</si>
  <si>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</si>
  <si>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</si>
  <si>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</si>
  <si>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</si>
  <si>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</si>
  <si>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</si>
  <si>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</si>
  <si>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</si>
  <si>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</si>
  <si>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</si>
  <si>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</si>
  <si>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</si>
  <si>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</si>
  <si>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</si>
  <si>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</si>
  <si>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</si>
  <si>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</si>
  <si>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</si>
  <si>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</si>
  <si>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</si>
  <si>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</si>
  <si>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</si>
  <si>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</si>
  <si>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</si>
  <si>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</si>
  <si>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</si>
  <si>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</si>
  <si>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</si>
  <si>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</si>
  <si>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</si>
  <si>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</si>
  <si>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</si>
  <si>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</si>
  <si>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</si>
  <si>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</si>
  <si>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</si>
  <si>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</si>
  <si>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</si>
  <si>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</si>
  <si>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</si>
  <si>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</si>
  <si>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</si>
  <si>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</si>
  <si>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</si>
  <si>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</si>
  <si>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</si>
  <si>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</si>
  <si>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</si>
  <si>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</si>
  <si>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</si>
  <si>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</si>
  <si>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</si>
  <si>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</si>
  <si>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</si>
  <si>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</si>
  <si>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</si>
  <si>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</si>
  <si>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</si>
  <si>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</si>
  <si>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</si>
  <si>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</si>
  <si>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</si>
  <si>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</si>
  <si>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</si>
  <si>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</si>
  <si>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</si>
  <si>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</si>
  <si>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</si>
  <si>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</si>
  <si>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</si>
  <si>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</si>
  <si>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</si>
  <si>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</si>
  <si>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</si>
  <si>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</si>
  <si>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</si>
  <si>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</si>
  <si>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</si>
  <si>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</si>
  <si>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</si>
  <si>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</si>
  <si>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</si>
  <si>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</si>
  <si>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</si>
  <si>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</si>
  <si>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</si>
  <si>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</si>
  <si>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</si>
  <si>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</si>
  <si>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</si>
  <si>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</si>
  <si>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</si>
  <si>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</si>
  <si>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</si>
  <si>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</si>
  <si>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</si>
  <si>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</si>
  <si>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</si>
  <si>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</si>
  <si>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</si>
  <si>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</si>
  <si>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</si>
  <si>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</si>
  <si>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</si>
  <si>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</si>
  <si>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</si>
  <si>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</si>
  <si>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</si>
  <si>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</si>
  <si>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</si>
  <si>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</si>
  <si>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</si>
  <si>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</si>
  <si>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</si>
  <si>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</si>
  <si>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</si>
  <si>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</si>
  <si>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</si>
  <si>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</si>
  <si>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</si>
  <si>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</si>
  <si>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</si>
  <si>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</si>
  <si>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</si>
  <si>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</si>
  <si>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</si>
  <si>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</si>
  <si>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</si>
  <si>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</si>
  <si>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</si>
  <si>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</si>
  <si>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</si>
  <si>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</si>
  <si>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</si>
  <si>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</si>
  <si>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</si>
  <si>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</si>
  <si>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</si>
  <si>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</si>
  <si>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</si>
  <si>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</si>
  <si>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</si>
  <si>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</si>
  <si>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</si>
  <si>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</si>
  <si>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</si>
  <si>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</si>
  <si>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</si>
  <si>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</si>
  <si>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</si>
  <si>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</si>
  <si>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</si>
  <si>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</si>
  <si>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</si>
  <si>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</si>
  <si>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</si>
  <si>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</si>
  <si>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</si>
  <si>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</si>
  <si>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</si>
  <si>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</si>
  <si>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</si>
  <si>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</si>
  <si>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</si>
  <si>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</si>
  <si>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</si>
  <si>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</si>
  <si>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</si>
  <si>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</si>
  <si>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</si>
  <si>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</si>
  <si>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</si>
  <si>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</si>
  <si>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</si>
  <si>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</si>
  <si>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</si>
  <si>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</si>
  <si>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</si>
  <si>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</si>
  <si>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</si>
  <si>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</si>
  <si>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</si>
  <si>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</si>
  <si>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</si>
  <si>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</si>
  <si>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</si>
  <si>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</si>
  <si>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</si>
  <si>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</si>
  <si>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</si>
  <si>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</si>
  <si>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</si>
  <si>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</si>
  <si>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</si>
  <si>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</si>
  <si>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</si>
  <si>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</si>
  <si>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</si>
  <si>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</si>
  <si>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</si>
  <si>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</si>
  <si>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</si>
  <si>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</si>
  <si>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</si>
  <si>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</si>
  <si>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</si>
  <si>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</si>
  <si>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</si>
  <si>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</si>
  <si>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</si>
  <si>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</si>
  <si>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</si>
  <si>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</si>
  <si>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</si>
  <si>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</si>
  <si>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</si>
  <si>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</si>
  <si>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</si>
  <si>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</si>
  <si>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</si>
  <si>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</si>
  <si>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</si>
  <si>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</si>
  <si>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</si>
  <si>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</si>
  <si>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</si>
  <si>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</si>
  <si>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</si>
  <si>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</si>
  <si>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</si>
  <si>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</si>
  <si>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</si>
  <si>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</si>
  <si>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</si>
  <si>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</si>
  <si>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</si>
  <si>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</si>
  <si>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</si>
  <si>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</si>
  <si>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</si>
  <si>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</si>
  <si>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</si>
  <si>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</si>
  <si>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</si>
  <si>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</si>
  <si>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</si>
  <si>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</si>
  <si>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</si>
  <si>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</si>
  <si>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</si>
  <si>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</si>
  <si>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</si>
  <si>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</si>
  <si>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</si>
  <si>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</si>
  <si>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</si>
  <si>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</si>
  <si>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</si>
  <si>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</si>
  <si>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</si>
  <si>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</si>
  <si>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</si>
  <si>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</si>
  <si>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</si>
  <si>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</si>
  <si>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</si>
  <si>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</si>
  <si>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</si>
  <si>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</si>
  <si>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</si>
  <si>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</si>
  <si>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</si>
  <si>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</si>
  <si>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</si>
  <si>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</si>
  <si>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</si>
  <si>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</si>
  <si>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</si>
  <si>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</si>
  <si>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</si>
  <si>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</si>
  <si>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</si>
  <si>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</si>
  <si>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</si>
  <si>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</si>
  <si>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</si>
  <si>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</si>
  <si>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</si>
  <si>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</si>
  <si>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</si>
  <si>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</si>
  <si>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</si>
  <si>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</si>
  <si>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</si>
  <si>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</si>
  <si>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</si>
  <si>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</si>
  <si>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</si>
  <si>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</si>
  <si>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</si>
  <si>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</si>
  <si>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</si>
  <si>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</si>
  <si>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</si>
  <si>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</si>
  <si>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</si>
  <si>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</si>
  <si>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</si>
  <si>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</si>
  <si>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</si>
  <si>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</si>
  <si>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</si>
  <si>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</si>
  <si>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</si>
  <si>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</si>
  <si>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</si>
  <si>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</si>
  <si>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</si>
  <si>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</si>
  <si>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</si>
  <si>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</si>
  <si>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</si>
  <si>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</si>
  <si>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</si>
  <si>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</si>
  <si>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</si>
  <si>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</si>
  <si>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</si>
  <si>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</si>
  <si>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</si>
  <si>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</si>
  <si>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</si>
  <si>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</si>
  <si>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</si>
  <si>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</si>
  <si>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</si>
  <si>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</si>
  <si>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</si>
  <si>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</si>
  <si>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</si>
  <si>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</si>
  <si>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</si>
  <si>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</si>
  <si>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</si>
  <si>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</si>
  <si>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</si>
  <si>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</si>
  <si>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</si>
  <si>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</si>
  <si>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</si>
  <si>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</si>
  <si>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</si>
  <si>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</si>
  <si>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</si>
  <si>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</si>
  <si>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</si>
  <si>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</si>
  <si>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</si>
  <si>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</si>
  <si>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</si>
  <si>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</si>
  <si>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</si>
  <si>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</si>
  <si>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</si>
  <si>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</si>
  <si>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</si>
  <si>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</si>
  <si>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</si>
  <si>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</si>
  <si>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</si>
  <si>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</si>
  <si>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</si>
  <si>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</si>
  <si>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</si>
  <si>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</si>
  <si>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</si>
  <si>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</si>
  <si>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</si>
  <si>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</si>
  <si>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</si>
  <si>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</si>
  <si>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</si>
  <si>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</si>
  <si>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</si>
  <si>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</si>
  <si>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</si>
  <si>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</si>
  <si>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</si>
  <si>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</si>
  <si>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</si>
  <si>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</si>
  <si>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</si>
  <si>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</si>
  <si>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</si>
  <si>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</si>
  <si>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</si>
  <si>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</si>
  <si>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</si>
  <si>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</si>
  <si>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</si>
  <si>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</si>
  <si>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</si>
  <si>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</si>
  <si>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</si>
  <si>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</si>
  <si>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</si>
  <si>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</si>
  <si>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</si>
  <si>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</si>
  <si>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</si>
  <si>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</si>
  <si>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</si>
  <si>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</si>
  <si>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</si>
  <si>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</si>
  <si>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</si>
  <si>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</si>
  <si>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</si>
  <si>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</si>
  <si>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</si>
  <si>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</si>
  <si>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</si>
  <si>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</si>
  <si>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</si>
  <si>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</si>
  <si>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</si>
  <si>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</si>
  <si>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</si>
  <si>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</si>
  <si>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</si>
  <si>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</si>
  <si>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</si>
  <si>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</si>
  <si>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</si>
  <si>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</si>
  <si>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</si>
  <si>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</si>
  <si>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</si>
  <si>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</si>
  <si>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</si>
  <si>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</si>
  <si>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</si>
  <si>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</si>
  <si>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</si>
  <si>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</si>
  <si>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</si>
  <si>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</si>
  <si>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</si>
  <si>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</si>
  <si>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</si>
  <si>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</si>
  <si>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</si>
  <si>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</si>
  <si>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</si>
  <si>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</si>
  <si>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</si>
  <si>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</si>
  <si>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</si>
  <si>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</si>
  <si>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</si>
  <si>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</si>
  <si>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</si>
  <si>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</si>
  <si>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</si>
  <si>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</si>
  <si>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</si>
  <si>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</si>
  <si>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</si>
  <si>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</si>
  <si>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</si>
  <si>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</si>
  <si>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</si>
  <si>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</si>
  <si>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</si>
  <si>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</si>
  <si>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</si>
  <si>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</si>
  <si>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</si>
  <si>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</si>
  <si>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</si>
  <si>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</si>
  <si>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</si>
  <si>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</si>
  <si>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</si>
  <si>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</si>
  <si>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</si>
  <si>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</si>
  <si>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</si>
  <si>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</si>
  <si>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</si>
  <si>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</si>
  <si>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</si>
  <si>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</si>
  <si>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</si>
  <si>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</si>
  <si>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</si>
  <si>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</si>
  <si>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</si>
  <si>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</si>
  <si>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</si>
  <si>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</si>
  <si>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</si>
  <si>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</si>
  <si>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</si>
  <si>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</si>
  <si>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</si>
  <si>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</si>
  <si>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</si>
  <si>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</si>
  <si>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</si>
  <si>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</si>
  <si>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</si>
  <si>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</si>
  <si>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</si>
  <si>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</si>
  <si>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</si>
  <si>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</si>
  <si>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</si>
  <si>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</si>
  <si>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</si>
  <si>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</si>
  <si>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</si>
  <si>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</si>
  <si>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</si>
  <si>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</si>
  <si>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</si>
  <si>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</si>
  <si>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</si>
  <si>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</si>
  <si>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</si>
  <si>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</si>
  <si>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</si>
  <si>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</si>
  <si>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</si>
  <si>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</si>
  <si>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</si>
  <si>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</si>
  <si>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</si>
  <si>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</si>
  <si>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</si>
  <si>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</si>
  <si>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</si>
  <si>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</si>
  <si>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</si>
  <si>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</si>
  <si>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</si>
  <si>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</si>
  <si>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</si>
  <si>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</si>
  <si>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</si>
  <si>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</si>
  <si>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</si>
  <si>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</si>
  <si>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</si>
  <si>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</si>
  <si>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</si>
  <si>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</si>
  <si>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</si>
  <si>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</si>
  <si>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</si>
  <si>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</si>
  <si>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</si>
  <si>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</si>
  <si>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</si>
  <si>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</si>
  <si>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</si>
  <si>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</si>
  <si>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</si>
  <si>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</si>
  <si>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</si>
  <si>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</si>
  <si>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</si>
  <si>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</si>
  <si>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</si>
  <si>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</si>
  <si>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</si>
  <si>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</si>
  <si>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</si>
  <si>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</si>
  <si>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</si>
  <si>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</si>
  <si>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</si>
  <si>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</si>
  <si>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</si>
  <si>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</si>
  <si>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</si>
  <si>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</si>
  <si>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</si>
  <si>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</si>
  <si>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</si>
  <si>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</si>
  <si>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</si>
  <si>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</si>
  <si>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</si>
  <si>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</si>
  <si>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</si>
  <si>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</si>
  <si>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</si>
  <si>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</si>
  <si>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</si>
  <si>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</si>
  <si>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</si>
  <si>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</si>
  <si>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</si>
  <si>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</si>
  <si>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</si>
  <si>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</si>
  <si>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</si>
  <si>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</si>
  <si>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</si>
  <si>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</si>
  <si>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</si>
  <si>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</si>
  <si>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</si>
  <si>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</si>
  <si>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</si>
  <si>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</si>
  <si>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</si>
  <si>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</si>
  <si>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</si>
  <si>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</si>
  <si>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</si>
  <si>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</si>
  <si>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</si>
  <si>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</si>
  <si>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</si>
  <si>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</si>
  <si>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</si>
  <si>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</si>
  <si>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</si>
  <si>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</si>
  <si>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</si>
  <si>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</si>
  <si>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</si>
  <si>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</si>
  <si>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</si>
  <si>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</si>
  <si>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</si>
  <si>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</si>
  <si>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</si>
  <si>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</si>
  <si>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</si>
  <si>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</si>
  <si>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</si>
  <si>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</si>
  <si>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</si>
  <si>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</si>
  <si>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</si>
  <si>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</si>
  <si>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</si>
  <si>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</si>
  <si>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</si>
  <si>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</si>
  <si>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</si>
  <si>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</si>
  <si>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</si>
  <si>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</si>
  <si>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</si>
  <si>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</si>
  <si>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</si>
  <si>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</si>
  <si>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</si>
  <si>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</si>
  <si>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</si>
  <si>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</si>
  <si>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</si>
  <si>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</si>
  <si>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</si>
  <si>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</si>
  <si>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</si>
  <si>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</si>
  <si>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</si>
  <si>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</si>
  <si>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</si>
  <si>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</si>
  <si>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</si>
  <si>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</si>
  <si>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</si>
  <si>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</si>
  <si>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</si>
  <si>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</si>
  <si>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</si>
  <si>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</si>
  <si>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</si>
  <si>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</si>
  <si>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</si>
  <si>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</si>
  <si>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</si>
  <si>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</si>
  <si>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</si>
  <si>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</si>
  <si>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</si>
  <si>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</si>
  <si>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</si>
  <si>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</si>
  <si>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</si>
  <si>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</si>
  <si>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</si>
  <si>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</si>
  <si>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</si>
  <si>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</si>
  <si>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</si>
  <si>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</si>
  <si>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</si>
  <si>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</si>
  <si>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</si>
  <si>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</si>
  <si>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</si>
  <si>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</si>
  <si>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</si>
  <si>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</si>
  <si>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</si>
  <si>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</si>
  <si>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</si>
  <si>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</si>
  <si>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</si>
  <si>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</si>
  <si>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</si>
  <si>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</si>
  <si>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</si>
  <si>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</si>
  <si>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</si>
  <si>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</si>
  <si>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</si>
  <si>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</si>
  <si>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</si>
  <si>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</si>
  <si>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</si>
  <si>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</si>
  <si>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</si>
  <si>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</si>
  <si>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</si>
  <si>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</si>
  <si>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</si>
  <si>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</si>
  <si>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</si>
  <si>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</si>
  <si>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</si>
  <si>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</si>
  <si>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</si>
  <si>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</si>
  <si>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</si>
  <si>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</si>
  <si>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</si>
  <si>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</si>
  <si>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</si>
  <si>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</si>
  <si>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</si>
  <si>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</si>
  <si>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</si>
  <si>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</si>
  <si>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</si>
  <si>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</si>
  <si>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</si>
  <si>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</si>
  <si>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</si>
  <si>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</si>
  <si>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</si>
  <si>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</si>
  <si>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</si>
  <si>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</si>
  <si>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</si>
  <si>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</si>
  <si>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</si>
  <si>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</si>
  <si>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</si>
  <si>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</si>
  <si>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</si>
  <si>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</si>
  <si>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</si>
  <si>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</si>
  <si>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</si>
  <si>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</si>
  <si>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</si>
  <si>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</si>
  <si>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</si>
  <si>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</si>
  <si>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</si>
  <si>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</si>
  <si>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</si>
  <si>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</si>
  <si>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</si>
  <si>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</si>
  <si>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</si>
  <si>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</si>
  <si>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</si>
  <si>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</si>
  <si>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</si>
  <si>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</si>
  <si>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</si>
  <si>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</si>
  <si>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</si>
  <si>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</si>
  <si>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</si>
  <si>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</si>
  <si>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</si>
  <si>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</si>
  <si>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</si>
  <si>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</si>
  <si>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</si>
  <si>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</si>
  <si>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</si>
  <si>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</si>
  <si>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</si>
  <si>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</si>
  <si>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</si>
  <si>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</si>
  <si>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</si>
  <si>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</si>
  <si>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</si>
  <si>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</si>
  <si>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</si>
  <si>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</si>
  <si>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</si>
  <si>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</si>
  <si>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</si>
  <si>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</si>
  <si>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</si>
  <si>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</si>
  <si>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</si>
  <si>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</si>
  <si>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</si>
  <si>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</si>
  <si>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</si>
  <si>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</si>
  <si>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</si>
  <si>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</si>
  <si>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</si>
  <si>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</si>
  <si>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</si>
  <si>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</si>
  <si>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</si>
  <si>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</si>
  <si>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</si>
  <si>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</si>
  <si>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</si>
  <si>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</si>
  <si>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</si>
  <si>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</si>
  <si>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</si>
  <si>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</si>
  <si>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</si>
  <si>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</si>
  <si>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</si>
  <si>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</si>
  <si>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</si>
  <si>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</si>
  <si>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</si>
  <si>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</si>
  <si>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</si>
  <si>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</si>
  <si>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</si>
  <si>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</si>
  <si>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</si>
  <si>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</si>
  <si>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</si>
  <si>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</si>
  <si>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</si>
  <si>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</si>
  <si>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</si>
  <si>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</si>
  <si>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</si>
  <si>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</si>
  <si>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</si>
  <si>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</si>
  <si>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</si>
  <si>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</si>
  <si>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</si>
  <si>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</si>
  <si>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</si>
  <si>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</si>
  <si>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</si>
  <si>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</si>
  <si>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</si>
  <si>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</si>
  <si>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</si>
  <si>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</si>
  <si>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</si>
  <si>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</si>
  <si>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</si>
  <si>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</si>
  <si>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</si>
  <si>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</si>
  <si>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</si>
  <si>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</si>
  <si>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</si>
  <si>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</si>
  <si>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</si>
  <si>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</si>
  <si>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</si>
  <si>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</si>
  <si>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</si>
  <si>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</si>
  <si>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</si>
  <si>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</si>
  <si>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</si>
  <si>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</si>
  <si>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</si>
  <si>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</si>
  <si>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</si>
  <si>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</si>
  <si>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</si>
  <si>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</si>
  <si>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</si>
  <si>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</si>
  <si>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</si>
  <si>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</si>
  <si>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</si>
  <si>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</si>
  <si>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</si>
  <si>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</si>
  <si>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</si>
  <si>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</si>
  <si>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</si>
  <si>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</si>
  <si>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</si>
  <si>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</si>
  <si>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</si>
  <si>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</si>
  <si>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</si>
  <si>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</si>
  <si>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</si>
  <si>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</si>
  <si>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</si>
  <si>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</si>
  <si>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</si>
  <si>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</si>
  <si>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</si>
  <si>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</si>
  <si>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</si>
  <si>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</si>
  <si>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</si>
  <si>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</si>
  <si>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</si>
  <si>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</si>
  <si>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</si>
  <si>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</si>
  <si>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</si>
  <si>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</si>
  <si>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</si>
  <si>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</si>
  <si>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</si>
  <si>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</si>
  <si>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</si>
  <si>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</si>
  <si>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</si>
  <si>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</si>
  <si>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</si>
  <si>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</si>
  <si>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</si>
  <si>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</si>
  <si>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</si>
  <si>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</si>
  <si>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</si>
  <si>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</si>
  <si>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</si>
  <si>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</si>
  <si>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</si>
  <si>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</si>
  <si>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</si>
  <si>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</si>
  <si>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</si>
  <si>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</si>
  <si>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</si>
  <si>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</si>
  <si>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</si>
  <si>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</si>
  <si>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</si>
  <si>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</si>
  <si>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</si>
  <si>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</si>
  <si>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</si>
  <si>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</si>
  <si>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</si>
  <si>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</si>
  <si>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</si>
  <si>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</si>
  <si>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</si>
  <si>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</si>
  <si>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</si>
  <si>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</si>
  <si>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</si>
  <si>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</si>
  <si>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</si>
  <si>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</si>
  <si>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</si>
  <si>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</si>
  <si>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</si>
  <si>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</si>
  <si>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</si>
  <si>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</si>
  <si>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</si>
  <si>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</si>
  <si>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</si>
  <si>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</si>
  <si>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</si>
  <si>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</si>
  <si>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</si>
  <si>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</si>
  <si>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</si>
  <si>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</si>
  <si>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</si>
  <si>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</si>
  <si>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</si>
  <si>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</si>
  <si>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</si>
  <si>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</si>
  <si>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</si>
  <si>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</si>
  <si>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</si>
  <si>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</si>
  <si>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</si>
  <si>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</si>
  <si>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</si>
  <si>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</si>
  <si>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</si>
  <si>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</si>
  <si>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</si>
  <si>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</si>
  <si>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</si>
  <si>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</si>
  <si>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</si>
  <si>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</si>
  <si>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</si>
  <si>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</si>
  <si>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</si>
  <si>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</si>
  <si>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</si>
  <si>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</si>
  <si>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</si>
  <si>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</si>
  <si>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</si>
  <si>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</si>
  <si>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</si>
  <si>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</si>
  <si>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</si>
  <si>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</si>
  <si>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</si>
  <si>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</si>
  <si>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</si>
  <si>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</si>
  <si>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</si>
  <si>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</si>
  <si>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</si>
  <si>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</si>
  <si>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</si>
  <si>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</si>
  <si>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</si>
  <si>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</si>
  <si>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</si>
  <si>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</si>
  <si>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</si>
  <si>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</si>
  <si>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</si>
  <si>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</si>
  <si>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</si>
  <si>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</si>
  <si>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</si>
  <si>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</si>
  <si>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</si>
  <si>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</si>
  <si>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</si>
  <si>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</si>
  <si>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</si>
  <si>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</si>
  <si>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</si>
  <si>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</si>
  <si>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</si>
  <si>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</si>
  <si>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</si>
  <si>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</si>
  <si>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</si>
  <si>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</si>
  <si>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</si>
  <si>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</si>
  <si>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</si>
  <si>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</si>
  <si>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</si>
  <si>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</si>
  <si>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</si>
  <si>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</si>
  <si>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</si>
  <si>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</si>
  <si>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</si>
  <si>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</si>
  <si>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</si>
  <si>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</si>
  <si>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</si>
  <si>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</si>
  <si>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</si>
  <si>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</si>
  <si>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</si>
  <si>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</si>
  <si>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</si>
  <si>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</si>
  <si>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</si>
  <si>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</si>
  <si>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</si>
  <si>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</si>
  <si>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</si>
  <si>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</si>
  <si>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</si>
  <si>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</si>
  <si>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</si>
  <si>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</si>
  <si>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</si>
  <si>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</si>
  <si>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</si>
  <si>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</si>
  <si>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</si>
  <si>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</si>
  <si>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</si>
  <si>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</si>
  <si>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</si>
  <si>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</si>
  <si>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</si>
  <si>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</si>
  <si>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</si>
  <si>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</si>
  <si>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</si>
  <si>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</si>
  <si>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</si>
  <si>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</si>
  <si>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</si>
  <si>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</si>
  <si>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</si>
  <si>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</si>
  <si>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</si>
  <si>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</si>
  <si>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</si>
  <si>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</si>
  <si>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</si>
  <si>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</si>
  <si>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</si>
  <si>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</si>
  <si>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</si>
  <si>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</si>
  <si>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</si>
  <si>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</si>
  <si>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</si>
  <si>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</si>
  <si>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</si>
  <si>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</si>
  <si>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</si>
  <si>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</si>
  <si>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</si>
  <si>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</si>
  <si>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</si>
  <si>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</si>
  <si>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</si>
  <si>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</si>
  <si>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</si>
  <si>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</si>
  <si>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</si>
  <si>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</si>
  <si>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</si>
  <si>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</si>
  <si>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</si>
  <si>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</si>
  <si>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</si>
  <si>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</si>
  <si>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</si>
  <si>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</si>
  <si>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</si>
  <si>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</si>
  <si>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</si>
  <si>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</si>
  <si>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</si>
  <si>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</si>
  <si>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</si>
  <si>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</si>
  <si>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</si>
  <si>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</si>
  <si>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</si>
  <si>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</si>
  <si>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</si>
  <si>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</si>
  <si>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</si>
  <si>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</si>
  <si>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</si>
  <si>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</si>
  <si>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</si>
  <si>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</si>
  <si>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</si>
  <si>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</si>
  <si>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</si>
  <si>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</si>
  <si>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</si>
  <si>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</si>
  <si>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</si>
  <si>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</si>
  <si>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</si>
  <si>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</si>
  <si>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</si>
  <si>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</si>
  <si>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</si>
  <si>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</si>
  <si>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</si>
  <si>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</si>
  <si>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</si>
  <si>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</si>
  <si>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</si>
  <si>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</si>
  <si>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</si>
  <si>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</si>
  <si>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</si>
  <si>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</si>
  <si>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</si>
  <si>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</si>
  <si>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</si>
  <si>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</si>
  <si>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</si>
  <si>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</si>
  <si>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</si>
  <si>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</si>
  <si>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</si>
  <si>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</si>
  <si>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</si>
  <si>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</si>
  <si>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</si>
  <si>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</si>
  <si>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</si>
  <si>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</si>
  <si>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</si>
  <si>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</si>
  <si>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</si>
  <si>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</si>
  <si>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</si>
  <si>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</si>
  <si>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</si>
  <si>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</si>
  <si>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</si>
  <si>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</si>
  <si>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</si>
  <si>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</si>
  <si>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</si>
  <si>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</si>
  <si>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</si>
  <si>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</si>
  <si>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</si>
  <si>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</si>
  <si>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</si>
  <si>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</si>
  <si>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</si>
  <si>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</si>
  <si>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</si>
  <si>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</si>
  <si>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</si>
  <si>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</si>
  <si>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</si>
  <si>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</si>
  <si>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</si>
  <si>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</si>
  <si>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</si>
  <si>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</si>
  <si>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</si>
  <si>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</si>
  <si>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</si>
  <si>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</si>
  <si>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</si>
  <si>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</si>
  <si>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</si>
  <si>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</si>
  <si>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</si>
  <si>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</si>
  <si>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</si>
  <si>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</si>
  <si>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</si>
  <si>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</si>
  <si>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</si>
  <si>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</si>
  <si>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</si>
  <si>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</si>
  <si>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</si>
  <si>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</si>
  <si>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</si>
  <si>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</si>
  <si>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</si>
  <si>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</si>
  <si>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</si>
  <si>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</si>
  <si>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</si>
  <si>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</si>
  <si>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</si>
  <si>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</si>
  <si>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</si>
  <si>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</si>
  <si>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</si>
  <si>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</si>
  <si>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</si>
  <si>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</si>
  <si>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</si>
  <si>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</si>
  <si>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</si>
  <si>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</si>
  <si>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</si>
  <si>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</si>
  <si>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</si>
  <si>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</si>
  <si>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</si>
  <si>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</si>
  <si>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</si>
  <si>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</si>
  <si>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</si>
  <si>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</si>
  <si>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</si>
  <si>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</si>
  <si>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</si>
  <si>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</si>
  <si>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</si>
  <si>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</si>
  <si>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</si>
  <si>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</si>
  <si>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</si>
  <si>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</si>
  <si>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</si>
  <si>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</si>
  <si>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</si>
  <si>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</si>
  <si>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</si>
  <si>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</si>
  <si>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</si>
  <si>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</si>
  <si>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</si>
  <si>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</si>
  <si>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</si>
  <si>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</si>
  <si>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</si>
  <si>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</si>
  <si>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</si>
  <si>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</si>
  <si>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</si>
  <si>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</si>
  <si>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</si>
  <si>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</si>
  <si>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</si>
  <si>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</si>
  <si>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</si>
  <si>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</si>
  <si>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</si>
  <si>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</si>
  <si>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</si>
  <si>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</si>
  <si>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</si>
  <si>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</si>
  <si>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</si>
  <si>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</si>
  <si>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</si>
  <si>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</si>
  <si>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</si>
  <si>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</si>
  <si>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</si>
  <si>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</si>
  <si>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</si>
  <si>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</si>
  <si>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</si>
  <si>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</si>
  <si>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</si>
  <si>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</si>
  <si>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</si>
  <si>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</si>
  <si>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</si>
  <si>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</si>
  <si>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</si>
  <si>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</si>
  <si>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</si>
  <si>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</si>
  <si>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</si>
  <si>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</si>
  <si>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</si>
  <si>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</si>
  <si>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</si>
  <si>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</si>
  <si>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</si>
  <si>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</si>
  <si>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</si>
  <si>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</si>
  <si>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</si>
  <si>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</si>
  <si>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</si>
  <si>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</si>
  <si>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</si>
  <si>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</si>
  <si>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</si>
  <si>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</si>
  <si>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</si>
  <si>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</si>
  <si>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</si>
  <si>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</si>
  <si>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</si>
  <si>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</si>
  <si>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</si>
  <si>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</si>
  <si>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</si>
  <si>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</si>
  <si>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</si>
  <si>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</si>
  <si>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</si>
  <si>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</si>
  <si>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</si>
  <si>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</si>
  <si>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</si>
  <si>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</si>
  <si>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</si>
  <si>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</si>
  <si>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</si>
  <si>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</si>
  <si>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</si>
  <si>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</si>
  <si>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</si>
  <si>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</si>
  <si>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</si>
  <si>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</si>
  <si>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</si>
  <si>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</si>
  <si>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</si>
  <si>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</si>
  <si>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</si>
  <si>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</si>
  <si>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</si>
  <si>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</si>
  <si>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</si>
  <si>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</si>
  <si>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</si>
  <si>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</si>
  <si>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</si>
  <si>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</si>
  <si>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</si>
  <si>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</si>
  <si>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</si>
  <si>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</si>
  <si>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</si>
  <si>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</si>
  <si>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</si>
  <si>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</si>
  <si>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</si>
  <si>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</si>
  <si>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</si>
  <si>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</si>
  <si>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</si>
  <si>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</si>
  <si>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</si>
  <si>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</si>
  <si>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</si>
  <si>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</si>
  <si>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</si>
  <si>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</si>
  <si>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</si>
  <si>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</si>
  <si>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</si>
  <si>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</si>
  <si>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</si>
  <si>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</si>
  <si>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</si>
  <si>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</si>
  <si>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</si>
  <si>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</si>
  <si>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</si>
  <si>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</si>
  <si>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</si>
  <si>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</si>
  <si>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</si>
  <si>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</si>
  <si>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</si>
  <si>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</si>
  <si>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</si>
  <si>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</si>
  <si>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</si>
  <si>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</si>
  <si>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</si>
  <si>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</si>
  <si>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</si>
  <si>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</si>
  <si>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</si>
  <si>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</si>
  <si>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</si>
  <si>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</si>
  <si>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</si>
  <si>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</si>
  <si>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</si>
  <si>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</si>
  <si>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</si>
  <si>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</si>
  <si>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</si>
  <si>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</si>
  <si>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</si>
  <si>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</si>
  <si>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</si>
  <si>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</si>
  <si>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</si>
  <si>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</si>
  <si>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</si>
  <si>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</si>
  <si>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</si>
  <si>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</si>
  <si>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</si>
  <si>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</si>
  <si>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</si>
  <si>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</si>
  <si>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</si>
  <si>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</si>
  <si>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</si>
  <si>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</si>
  <si>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</si>
  <si>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</si>
  <si>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</si>
  <si>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</si>
  <si>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</si>
  <si>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</si>
  <si>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</si>
  <si>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</si>
  <si>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</si>
  <si>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</si>
  <si>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</si>
  <si>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</si>
  <si>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</si>
  <si>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</si>
  <si>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</si>
  <si>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</si>
  <si>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</si>
  <si>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</si>
  <si>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</si>
  <si>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</si>
  <si>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</si>
  <si>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</si>
  <si>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</si>
  <si>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</si>
  <si>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</si>
  <si>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</si>
  <si>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</si>
  <si>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</si>
  <si>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</si>
  <si>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</si>
  <si>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</si>
  <si>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</si>
  <si>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</si>
  <si>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</si>
  <si>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</si>
  <si>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</si>
  <si>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</si>
  <si>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</si>
  <si>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</si>
  <si>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</si>
  <si>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</si>
  <si>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</si>
  <si>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</si>
  <si>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</si>
  <si>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</si>
  <si>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</si>
  <si>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</si>
  <si>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</si>
  <si>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</si>
  <si>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</si>
  <si>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</si>
  <si>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</si>
  <si>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</si>
  <si>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</si>
  <si>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</si>
  <si>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</si>
  <si>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</si>
  <si>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</si>
  <si>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</si>
  <si>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</si>
  <si>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</si>
  <si>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</si>
  <si>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</si>
  <si>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</si>
  <si>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</si>
  <si>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</si>
  <si>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</si>
  <si>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</si>
  <si>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</si>
  <si>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</si>
  <si>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</si>
  <si>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</si>
  <si>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</si>
  <si>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</si>
  <si>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</si>
  <si>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</si>
  <si>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</si>
  <si>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</si>
  <si>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</si>
  <si>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</si>
  <si>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</si>
  <si>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</si>
  <si>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</si>
  <si>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</si>
  <si>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</si>
  <si>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</si>
  <si>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</si>
  <si>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</si>
  <si>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</si>
  <si>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</si>
  <si>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</si>
  <si>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</si>
  <si>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</si>
  <si>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</si>
  <si>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</si>
  <si>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</si>
  <si>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</si>
  <si>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</si>
  <si>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</si>
  <si>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</si>
  <si>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</si>
  <si>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</si>
  <si>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</si>
  <si>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</si>
  <si>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</si>
  <si>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</si>
  <si>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</si>
  <si>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</si>
  <si>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</si>
  <si>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</si>
  <si>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</si>
  <si>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</si>
  <si>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</si>
  <si>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</si>
  <si>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</si>
  <si>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</si>
  <si>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</si>
  <si>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</si>
  <si>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</si>
  <si>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</si>
  <si>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</si>
  <si>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</si>
  <si>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</si>
  <si>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</si>
  <si>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</si>
  <si>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</si>
  <si>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</si>
  <si>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</si>
  <si>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</si>
  <si>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</si>
  <si>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</si>
  <si>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</si>
  <si>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</si>
  <si>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</si>
  <si>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</si>
  <si>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</si>
  <si>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</si>
  <si>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</si>
  <si>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</si>
  <si>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</si>
  <si>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</si>
  <si>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</si>
  <si>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</si>
  <si>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</si>
  <si>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</si>
  <si>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</si>
  <si>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</si>
  <si>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</si>
  <si>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</si>
  <si>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</si>
  <si>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</si>
  <si>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</si>
  <si>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</si>
  <si>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</si>
  <si>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</si>
  <si>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</si>
  <si>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</si>
  <si>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</si>
  <si>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</si>
  <si>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</si>
  <si>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</si>
  <si>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</si>
  <si>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</si>
  <si>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</si>
  <si>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</si>
  <si>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</si>
  <si>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</si>
  <si>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</si>
  <si>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</si>
  <si>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</si>
  <si>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</si>
  <si>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</si>
  <si>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</si>
  <si>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</si>
  <si>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</si>
  <si>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</si>
  <si>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</si>
  <si>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</si>
  <si>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</si>
  <si>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</si>
  <si>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</si>
  <si>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</si>
  <si>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</si>
  <si>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</si>
  <si>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</si>
  <si>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</si>
  <si>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</si>
  <si>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</si>
  <si>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</si>
  <si>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</si>
  <si>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</si>
  <si>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</si>
  <si>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</si>
  <si>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</si>
  <si>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</si>
  <si>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</si>
  <si>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</si>
  <si>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</si>
  <si>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</si>
  <si>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</si>
  <si>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</si>
  <si>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</si>
  <si>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</si>
  <si>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</si>
  <si>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</si>
  <si>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</si>
  <si>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</si>
  <si>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</si>
  <si>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</si>
  <si>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</si>
  <si>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</si>
  <si>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</si>
  <si>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</si>
  <si>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</si>
  <si>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</si>
  <si>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</si>
  <si>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</si>
  <si>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</si>
  <si>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</si>
  <si>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</si>
  <si>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</si>
  <si>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</si>
  <si>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</si>
  <si>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</si>
  <si>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</si>
  <si>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</si>
  <si>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</si>
  <si>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</si>
  <si>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</si>
  <si>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</si>
  <si>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</si>
  <si>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</si>
  <si>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</si>
  <si>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</si>
  <si>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</si>
  <si>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</si>
  <si>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</si>
  <si>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</si>
  <si>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</si>
  <si>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</si>
  <si>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</si>
  <si>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</si>
  <si>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</si>
  <si>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</si>
  <si>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</si>
  <si>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</si>
  <si>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</si>
  <si>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</si>
  <si>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</si>
  <si>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</si>
  <si>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</si>
  <si>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</si>
  <si>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</si>
  <si>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</si>
  <si>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</si>
  <si>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</si>
  <si>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</si>
  <si>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</si>
  <si>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</si>
  <si>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</si>
  <si>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</si>
  <si>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</si>
  <si>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</si>
  <si>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</si>
  <si>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</si>
  <si>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</si>
  <si>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</si>
  <si>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</si>
  <si>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</si>
  <si>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</si>
  <si>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</si>
  <si>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</si>
  <si>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</si>
  <si>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</si>
  <si>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</si>
  <si>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</si>
  <si>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</si>
  <si>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</si>
  <si>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</si>
  <si>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</si>
  <si>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</si>
  <si>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</si>
  <si>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</si>
  <si>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</si>
  <si>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</si>
  <si>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</si>
  <si>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</si>
  <si>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</si>
  <si>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</si>
  <si>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</si>
  <si>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</si>
  <si>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</si>
  <si>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</si>
  <si>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</si>
  <si>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</si>
  <si>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</si>
  <si>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</si>
  <si>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</si>
  <si>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</si>
  <si>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</si>
  <si>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</si>
  <si>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</si>
  <si>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</si>
  <si>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</si>
  <si>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</si>
  <si>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</si>
  <si>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</si>
  <si>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</si>
  <si>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</si>
  <si>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</si>
  <si>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</si>
  <si>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</si>
  <si>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</si>
  <si>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</si>
  <si>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</si>
  <si>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</si>
  <si>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</si>
  <si>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</si>
  <si>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</si>
  <si>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</si>
  <si>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</si>
  <si>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</si>
  <si>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</si>
  <si>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</si>
  <si>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</si>
  <si>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</si>
  <si>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</si>
  <si>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</si>
  <si>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</si>
  <si>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</si>
  <si>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</si>
  <si>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</si>
  <si>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</si>
  <si>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</si>
  <si>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</si>
  <si>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</si>
  <si>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</si>
  <si>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</si>
  <si>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</si>
  <si>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</si>
  <si>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</si>
  <si>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</si>
  <si>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</si>
  <si>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</si>
  <si>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</si>
  <si>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</si>
  <si>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</si>
  <si>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</si>
  <si>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</si>
  <si>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</si>
  <si>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</si>
  <si>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</si>
  <si>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</si>
  <si>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</si>
  <si>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</si>
  <si>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</si>
  <si>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</si>
  <si>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</si>
  <si>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</si>
  <si>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</si>
  <si>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</si>
  <si>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</si>
  <si>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</si>
  <si>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</si>
  <si>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</si>
  <si>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</si>
  <si>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</si>
  <si>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</si>
  <si>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</si>
  <si>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</si>
  <si>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</si>
  <si>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</si>
  <si>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</si>
  <si>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</si>
  <si>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</si>
  <si>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</si>
  <si>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</si>
  <si>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</si>
  <si>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</si>
  <si>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</si>
  <si>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</si>
  <si>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</si>
  <si>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</si>
  <si>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</si>
  <si>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</si>
  <si>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</si>
  <si>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</si>
  <si>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</si>
  <si>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</si>
  <si>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</si>
  <si>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</si>
  <si>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</si>
  <si>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</si>
  <si>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</si>
  <si>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</si>
  <si>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</si>
  <si>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</si>
  <si>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</si>
  <si>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</si>
  <si>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</si>
  <si>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</si>
  <si>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</si>
  <si>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</si>
  <si>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</si>
  <si>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</si>
  <si>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</si>
  <si>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</si>
  <si>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</si>
  <si>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</si>
  <si>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</si>
  <si>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</si>
  <si>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</si>
  <si>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</si>
  <si>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</si>
  <si>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</si>
  <si>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</si>
  <si>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</si>
  <si>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</si>
  <si>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</si>
  <si>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</si>
  <si>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</si>
  <si>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</si>
  <si>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</si>
  <si>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</si>
  <si>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</si>
  <si>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</si>
  <si>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</si>
  <si>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</si>
  <si>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</si>
  <si>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</si>
  <si>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</si>
  <si>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</si>
  <si>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</si>
  <si>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</si>
  <si>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</si>
  <si>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</si>
  <si>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</si>
  <si>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</si>
  <si>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</si>
  <si>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</si>
  <si>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</si>
  <si>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</si>
  <si>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</si>
  <si>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</si>
  <si>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</si>
  <si>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</si>
  <si>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</si>
  <si>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</si>
  <si>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</si>
  <si>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</si>
  <si>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</si>
  <si>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</si>
  <si>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</si>
  <si>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</si>
  <si>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</si>
  <si>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</si>
  <si>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</si>
  <si>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</si>
  <si>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</si>
  <si>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</si>
  <si>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</si>
  <si>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</si>
  <si>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</si>
  <si>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</si>
  <si>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</si>
  <si>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</si>
  <si>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</si>
  <si>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</si>
  <si>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</si>
  <si>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</si>
  <si>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</si>
  <si>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</si>
  <si>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</si>
  <si>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</si>
  <si>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</si>
  <si>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</si>
  <si>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</si>
  <si>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</si>
  <si>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</si>
  <si>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</si>
  <si>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</si>
  <si>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</si>
  <si>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</si>
  <si>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</si>
  <si>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</si>
  <si>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</si>
  <si>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</si>
  <si>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</si>
  <si>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</si>
  <si>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</si>
  <si>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</si>
  <si>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</si>
  <si>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</si>
  <si>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</si>
  <si>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</si>
  <si>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</si>
  <si>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</si>
  <si>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</si>
  <si>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</si>
  <si>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</si>
  <si>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</si>
  <si>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</si>
  <si>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</si>
  <si>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</si>
  <si>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</si>
  <si>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</si>
  <si>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</si>
  <si>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</si>
  <si>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</si>
  <si>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</si>
  <si>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</si>
  <si>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</si>
  <si>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</si>
  <si>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</si>
  <si>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</si>
  <si>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</si>
  <si>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</si>
  <si>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</si>
  <si>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</si>
  <si>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</si>
  <si>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</si>
  <si>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</si>
  <si>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</si>
  <si>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</si>
  <si>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</si>
  <si>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</si>
  <si>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</si>
  <si>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</si>
  <si>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</si>
  <si>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</si>
  <si>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</si>
  <si>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</si>
  <si>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</si>
  <si>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</si>
  <si>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</si>
  <si>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</si>
  <si>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</si>
  <si>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</si>
  <si>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</si>
  <si>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</si>
  <si>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</si>
  <si>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</si>
  <si>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</si>
  <si>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</si>
  <si>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</si>
  <si>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</si>
  <si>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</si>
  <si>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</si>
  <si>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</si>
  <si>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</si>
  <si>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</si>
  <si>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</si>
  <si>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</si>
  <si>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</si>
  <si>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</si>
  <si>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</si>
  <si>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</si>
  <si>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</si>
  <si>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</si>
  <si>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</si>
  <si>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</si>
  <si>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</si>
  <si>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</si>
  <si>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</si>
  <si>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</si>
  <si>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</si>
  <si>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</si>
  <si>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</si>
  <si>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</si>
  <si>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</si>
  <si>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</si>
  <si>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</si>
  <si>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</si>
  <si>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</si>
  <si>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</si>
  <si>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</si>
  <si>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</si>
  <si>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</si>
  <si>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</si>
  <si>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</si>
  <si>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</si>
  <si>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</si>
  <si>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</si>
  <si>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</si>
  <si>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</si>
  <si>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</si>
  <si>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</si>
  <si>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</si>
  <si>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</si>
  <si>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</si>
  <si>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</si>
  <si>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</si>
  <si>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</si>
  <si>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</si>
  <si>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</si>
  <si>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</si>
  <si>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</si>
  <si>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</si>
  <si>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</si>
  <si>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</si>
  <si>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</si>
  <si>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</si>
  <si>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</si>
  <si>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</si>
  <si>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</si>
  <si>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</si>
  <si>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</si>
  <si>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</si>
  <si>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</si>
  <si>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</si>
  <si>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</si>
  <si>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</si>
  <si>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</si>
  <si>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</si>
  <si>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</si>
  <si>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</si>
  <si>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</si>
  <si>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</si>
  <si>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</si>
  <si>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</si>
  <si>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</si>
  <si>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</si>
  <si>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</si>
  <si>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</si>
  <si>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</si>
  <si>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</si>
  <si>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</si>
  <si>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</si>
  <si>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</si>
  <si>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</si>
  <si>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</si>
  <si>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</si>
  <si>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</si>
  <si>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</si>
  <si>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</si>
  <si>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</si>
  <si>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</si>
  <si>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</si>
  <si>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</si>
  <si>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</si>
  <si>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</si>
  <si>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</si>
  <si>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</si>
  <si>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</si>
  <si>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</si>
  <si>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</si>
  <si>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</si>
  <si>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</si>
  <si>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</si>
  <si>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</si>
  <si>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</si>
  <si>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</si>
  <si>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</si>
  <si>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</si>
  <si>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</si>
  <si>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</si>
  <si>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</si>
  <si>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</si>
  <si>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</si>
  <si>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</si>
  <si>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</si>
  <si>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</si>
  <si>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</si>
  <si>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</si>
  <si>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</si>
  <si>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</si>
  <si>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</si>
  <si>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</si>
  <si>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</si>
  <si>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</si>
  <si>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</si>
  <si>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</si>
  <si>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</si>
  <si>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</si>
  <si>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</si>
  <si>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</si>
  <si>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</si>
  <si>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</si>
  <si>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</si>
  <si>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</si>
  <si>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</si>
  <si>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</si>
  <si>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</si>
  <si>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</si>
  <si>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</si>
  <si>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</si>
  <si>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</si>
  <si>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</si>
  <si>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</si>
  <si>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</si>
  <si>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</si>
  <si>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</si>
  <si>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</si>
  <si>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</si>
  <si>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</si>
  <si>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</si>
  <si>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</si>
  <si>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</si>
  <si>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</si>
  <si>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</si>
  <si>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</si>
  <si>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</si>
  <si>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</si>
  <si>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</si>
  <si>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</si>
  <si>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</si>
  <si>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</si>
  <si>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</si>
  <si>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</si>
  <si>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</si>
  <si>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</si>
  <si>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</si>
  <si>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</si>
  <si>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</si>
  <si>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</si>
  <si>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</si>
  <si>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</si>
  <si>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</si>
  <si>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</si>
  <si>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</si>
  <si>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</si>
  <si>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</si>
  <si>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</si>
  <si>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</si>
  <si>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</si>
  <si>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</si>
  <si>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</si>
  <si>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</si>
  <si>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</si>
  <si>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</si>
  <si>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</si>
  <si>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</si>
  <si>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</si>
  <si>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</si>
  <si>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</si>
  <si>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</si>
  <si>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</si>
  <si>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</si>
  <si>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</si>
  <si>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</si>
  <si>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</si>
  <si>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</si>
  <si>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</si>
  <si>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</si>
  <si>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</si>
  <si>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</si>
  <si>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</si>
  <si>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</si>
  <si>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</si>
  <si>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</si>
  <si>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</si>
  <si>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</si>
  <si>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</si>
  <si>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</si>
  <si>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</si>
  <si>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</si>
  <si>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</si>
  <si>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</si>
  <si>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</si>
  <si>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</si>
  <si>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</si>
  <si>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</si>
  <si>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</si>
  <si>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</si>
  <si>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</si>
  <si>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</si>
  <si>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</si>
  <si>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</si>
  <si>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</si>
  <si>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</si>
  <si>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</si>
  <si>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</si>
  <si>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</si>
  <si>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</si>
  <si>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</si>
  <si>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</si>
  <si>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</si>
  <si>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</si>
  <si>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</si>
  <si>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</si>
  <si>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</si>
  <si>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</si>
  <si>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</si>
  <si>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</si>
  <si>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</si>
  <si>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</si>
  <si>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</si>
  <si>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</si>
  <si>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</si>
  <si>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</si>
  <si>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</si>
  <si>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</si>
  <si>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</si>
  <si>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</si>
  <si>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</si>
  <si>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</si>
  <si>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</si>
  <si>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</si>
  <si>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</si>
  <si>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</si>
  <si>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</si>
  <si>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</si>
  <si>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</si>
  <si>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</si>
  <si>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</si>
  <si>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</si>
  <si>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</si>
  <si>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</si>
  <si>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</si>
  <si>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</si>
  <si>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</si>
  <si>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</si>
  <si>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</si>
  <si>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</si>
  <si>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</si>
  <si>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</si>
  <si>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</si>
  <si>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</si>
  <si>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</si>
  <si>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</si>
  <si>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</si>
  <si>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</si>
  <si>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</si>
  <si>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</si>
  <si>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</si>
  <si>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</si>
  <si>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</si>
  <si>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</si>
  <si>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</si>
  <si>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</si>
  <si>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</si>
  <si>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</si>
  <si>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</si>
  <si>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</si>
  <si>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</si>
  <si>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</si>
  <si>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</si>
  <si>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</si>
  <si>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</si>
  <si>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</si>
  <si>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</si>
  <si>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</si>
  <si>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</si>
  <si>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</si>
  <si>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</si>
  <si>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</si>
  <si>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</si>
  <si>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</si>
  <si>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</si>
  <si>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</si>
  <si>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</si>
  <si>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</si>
  <si>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</si>
  <si>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</si>
  <si>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</si>
  <si>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</si>
  <si>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</si>
  <si>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</si>
  <si>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</si>
  <si>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</si>
  <si>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</si>
  <si>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</si>
  <si>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</si>
  <si>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</si>
  <si>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</si>
  <si>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</si>
  <si>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</si>
  <si>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</si>
  <si>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</si>
  <si>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</si>
  <si>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</si>
  <si>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</si>
  <si>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</si>
  <si>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</si>
  <si>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</si>
  <si>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</si>
  <si>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</si>
  <si>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</si>
  <si>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</si>
  <si>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</si>
  <si>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</si>
  <si>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</si>
  <si>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</si>
  <si>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</si>
  <si>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</si>
  <si>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</si>
  <si>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</si>
  <si>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</si>
  <si>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</si>
  <si>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</si>
  <si>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</si>
  <si>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</si>
  <si>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</si>
  <si>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</si>
  <si>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</si>
  <si>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</si>
  <si>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</si>
  <si>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</si>
  <si>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</si>
  <si>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</si>
  <si>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</si>
  <si>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</si>
  <si>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</si>
  <si>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</si>
  <si>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</si>
  <si>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</si>
  <si>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</si>
  <si>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</si>
  <si>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</si>
  <si>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</si>
  <si>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</si>
  <si>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</si>
  <si>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</si>
  <si>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</si>
  <si>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</si>
  <si>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</si>
  <si>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</si>
  <si>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</si>
  <si>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</si>
  <si>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</si>
  <si>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</si>
  <si>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</si>
  <si>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</si>
  <si>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</si>
  <si>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</si>
  <si>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</si>
  <si>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</si>
  <si>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</si>
  <si>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</si>
  <si>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</si>
  <si>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</si>
  <si>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</si>
  <si>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</si>
  <si>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</si>
  <si>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</si>
  <si>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</si>
  <si>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</si>
  <si>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</si>
  <si>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</si>
  <si>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</si>
  <si>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</si>
  <si>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</si>
  <si>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</si>
  <si>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</si>
  <si>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</si>
  <si>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</si>
  <si>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</si>
  <si>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</si>
  <si>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</si>
  <si>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</si>
  <si>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</si>
  <si>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</si>
  <si>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</si>
  <si>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</si>
  <si>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</si>
  <si>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</si>
  <si>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</si>
  <si>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</si>
  <si>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</si>
  <si>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</si>
  <si>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</si>
  <si>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</si>
  <si>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</si>
  <si>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</si>
  <si>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</si>
  <si>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</si>
  <si>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</si>
  <si>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</si>
  <si>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</si>
  <si>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</si>
  <si>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</si>
  <si>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</si>
  <si>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</si>
  <si>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</si>
  <si>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</si>
  <si>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</si>
  <si>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</si>
  <si>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</si>
  <si>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</si>
  <si>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</si>
  <si>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</si>
  <si>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</si>
  <si>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</si>
  <si>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</si>
  <si>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</si>
  <si>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</si>
  <si>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</si>
  <si>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</si>
  <si>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</si>
  <si>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</si>
  <si>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</si>
  <si>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</si>
  <si>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</si>
  <si>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</si>
  <si>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</si>
  <si>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</si>
  <si>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</si>
  <si>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</si>
  <si>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</si>
  <si>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</si>
  <si>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</si>
  <si>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</si>
  <si>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</si>
  <si>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</si>
  <si>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</si>
  <si>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</si>
  <si>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</si>
  <si>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</si>
  <si>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</si>
  <si>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</si>
  <si>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</si>
  <si>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</si>
  <si>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</si>
  <si>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</si>
  <si>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</si>
  <si>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</si>
  <si>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</si>
  <si>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</si>
  <si>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</si>
  <si>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</si>
  <si>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</si>
  <si>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</si>
  <si>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</si>
  <si>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</si>
  <si>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</si>
  <si>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</si>
  <si>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</si>
  <si>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</si>
  <si>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</si>
  <si>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</si>
  <si>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</si>
  <si>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</si>
  <si>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</si>
  <si>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</si>
  <si>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</si>
  <si>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</si>
  <si>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</si>
  <si>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</si>
  <si>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</si>
  <si>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</si>
  <si>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</si>
  <si>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</si>
  <si>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</si>
  <si>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</si>
  <si>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</si>
  <si>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</si>
  <si>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</si>
  <si>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</si>
  <si>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</si>
  <si>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</si>
  <si>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</si>
  <si>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</si>
  <si>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</si>
  <si>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</si>
  <si>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</si>
  <si>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</si>
  <si>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</si>
  <si>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</si>
  <si>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</si>
  <si>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</si>
  <si>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</si>
  <si>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</si>
  <si>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</si>
  <si>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</si>
  <si>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</si>
  <si>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</si>
  <si>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</si>
  <si>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</si>
  <si>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</si>
  <si>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</si>
  <si>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</si>
  <si>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</si>
  <si>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</si>
  <si>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</si>
  <si>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</si>
  <si>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</si>
  <si>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</si>
  <si>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</si>
  <si>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</si>
  <si>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</si>
  <si>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</si>
  <si>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</si>
  <si>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</si>
  <si>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</si>
  <si>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</si>
  <si>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</si>
  <si>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</si>
  <si>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</si>
  <si>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</si>
  <si>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</si>
  <si>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</si>
  <si>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</si>
  <si>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</si>
  <si>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</si>
  <si>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</si>
  <si>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</si>
  <si>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</si>
  <si>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</si>
  <si>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</si>
  <si>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</si>
  <si>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</si>
  <si>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</si>
  <si>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</si>
  <si>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</si>
  <si>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</si>
  <si>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</si>
  <si>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</si>
  <si>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</si>
  <si>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</si>
  <si>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</si>
  <si>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</si>
  <si>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</si>
  <si>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</si>
  <si>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</si>
  <si>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</si>
  <si>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</si>
  <si>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</si>
  <si>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</si>
  <si>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</si>
  <si>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</si>
  <si>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</si>
  <si>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</si>
  <si>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</si>
  <si>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</si>
  <si>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</si>
  <si>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</si>
  <si>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</si>
  <si>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</si>
  <si>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</si>
  <si>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</si>
  <si>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</si>
  <si>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</si>
  <si>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</si>
  <si>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</si>
  <si>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</si>
  <si>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</si>
  <si>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</si>
  <si>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</si>
  <si>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</si>
  <si>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</si>
  <si>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</si>
  <si>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</si>
  <si>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</si>
  <si>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</si>
  <si>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</si>
  <si>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</si>
  <si>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</si>
  <si>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</si>
  <si>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</si>
  <si>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</si>
  <si>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</si>
  <si>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</si>
  <si>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</si>
  <si>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</si>
  <si>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</si>
  <si>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</si>
  <si>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</si>
  <si>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</si>
  <si>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</si>
  <si>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</si>
  <si>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</si>
  <si>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</si>
  <si>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</si>
  <si>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</si>
  <si>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</si>
  <si>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</si>
  <si>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</si>
  <si>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</si>
  <si>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</si>
  <si>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</si>
  <si>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</si>
  <si>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</si>
  <si>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</si>
  <si>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</si>
  <si>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</si>
  <si>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</si>
  <si>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</si>
  <si>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</si>
  <si>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</si>
  <si>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</si>
  <si>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</si>
  <si>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</si>
  <si>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</si>
  <si>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</si>
  <si>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</si>
  <si>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</si>
  <si>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</si>
  <si>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</si>
  <si>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</si>
  <si>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</si>
  <si>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</si>
  <si>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</si>
  <si>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</si>
  <si>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</si>
  <si>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</si>
  <si>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</si>
  <si>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</si>
  <si>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</si>
  <si>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</si>
  <si>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</si>
  <si>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</si>
  <si>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</si>
  <si>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</si>
  <si>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</si>
  <si>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</si>
  <si>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</si>
  <si>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</si>
  <si>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</si>
  <si>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</si>
  <si>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</si>
  <si>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</si>
  <si>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</si>
  <si>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</si>
  <si>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</si>
  <si>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</si>
  <si>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</si>
  <si>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</si>
  <si>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</si>
  <si>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</si>
  <si>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</si>
  <si>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</si>
  <si>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</si>
  <si>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</si>
  <si>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</si>
  <si>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</si>
  <si>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</si>
  <si>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</si>
  <si>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</si>
  <si>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</si>
  <si>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</si>
  <si>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</si>
  <si>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</si>
  <si>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</si>
  <si>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</si>
  <si>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</si>
  <si>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</si>
  <si>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</si>
  <si>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</si>
  <si>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</si>
  <si>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</si>
  <si>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</si>
  <si>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</si>
  <si>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</si>
  <si>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</si>
  <si>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</si>
  <si>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</si>
  <si>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</si>
  <si>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</si>
  <si>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</si>
  <si>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</si>
  <si>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</si>
  <si>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</si>
  <si>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</si>
  <si>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</si>
  <si>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</si>
  <si>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</si>
  <si>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</si>
  <si>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</si>
  <si>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</si>
  <si>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</si>
  <si>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</si>
  <si>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</si>
  <si>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</si>
  <si>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</si>
  <si>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</si>
  <si>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</si>
  <si>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</si>
  <si>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</si>
  <si>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</si>
  <si>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</si>
  <si>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</si>
  <si>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</si>
  <si>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</si>
  <si>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</si>
  <si>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</si>
  <si>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</si>
  <si>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</si>
  <si>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</si>
  <si>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</si>
  <si>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</si>
  <si>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</si>
  <si>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</si>
  <si>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</si>
  <si>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</si>
  <si>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</si>
  <si>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</si>
  <si>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</si>
  <si>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</si>
  <si>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</si>
  <si>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</si>
  <si>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</si>
  <si>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</si>
  <si>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</si>
  <si>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</si>
  <si>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</si>
  <si>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</si>
  <si>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</si>
  <si>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</si>
  <si>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</si>
  <si>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</si>
  <si>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</si>
  <si>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</si>
  <si>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</si>
  <si>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</si>
  <si>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</si>
  <si>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</si>
  <si>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</si>
  <si>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</si>
  <si>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</si>
  <si>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</si>
  <si>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</si>
  <si>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</si>
  <si>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</si>
  <si>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</si>
  <si>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</si>
  <si>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</si>
  <si>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</si>
  <si>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</si>
  <si>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</si>
  <si>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</si>
  <si>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</si>
  <si>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</si>
  <si>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</si>
  <si>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</si>
  <si>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</si>
  <si>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</si>
  <si>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</si>
  <si>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</si>
  <si>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</si>
  <si>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</si>
  <si>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</si>
  <si>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</si>
  <si>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</si>
  <si>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</si>
  <si>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</si>
  <si>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</si>
  <si>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</si>
  <si>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</si>
  <si>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</si>
  <si>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</si>
  <si>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</si>
  <si>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</si>
  <si>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</si>
  <si>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</si>
  <si>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</si>
  <si>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</si>
  <si>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</si>
  <si>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</si>
  <si>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</si>
  <si>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</si>
  <si>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</si>
  <si>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</si>
  <si>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</si>
  <si>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</si>
  <si>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</si>
  <si>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</si>
  <si>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</si>
  <si>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</si>
  <si>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</si>
  <si>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</si>
  <si>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</si>
  <si>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</si>
  <si>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</si>
  <si>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</si>
  <si>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</si>
  <si>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</si>
  <si>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</si>
  <si>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</si>
  <si>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</si>
  <si>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</si>
  <si>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</si>
  <si>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</si>
  <si>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</si>
  <si>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</si>
  <si>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</si>
  <si>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</si>
  <si>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</si>
  <si>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</si>
  <si>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</si>
  <si>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</si>
  <si>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</si>
  <si>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</si>
  <si>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</si>
  <si>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</si>
  <si>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</si>
  <si>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</si>
  <si>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</si>
  <si>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</si>
  <si>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</si>
  <si>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</si>
  <si>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</si>
  <si>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</si>
  <si>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</si>
  <si>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</si>
  <si>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</si>
  <si>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</si>
  <si>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</si>
  <si>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</si>
  <si>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</si>
  <si>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</si>
  <si>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</si>
  <si>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</si>
  <si>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</si>
  <si>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</si>
  <si>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</si>
  <si>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</si>
  <si>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</si>
  <si>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</si>
  <si>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</si>
  <si>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</si>
  <si>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</si>
  <si>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</si>
  <si>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</si>
  <si>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</si>
  <si>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</si>
  <si>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</si>
  <si>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</si>
  <si>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</si>
  <si>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</si>
  <si>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</si>
  <si>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</si>
  <si>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</si>
  <si>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</si>
  <si>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</si>
  <si>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</si>
  <si>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</si>
  <si>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</si>
  <si>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</si>
  <si>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</si>
  <si>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</si>
  <si>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</si>
  <si>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</si>
  <si>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</si>
  <si>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</si>
  <si>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</si>
  <si>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</si>
  <si>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</si>
  <si>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</si>
  <si>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</si>
  <si>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</si>
  <si>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</si>
  <si>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</si>
  <si>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</si>
  <si>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</si>
  <si>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</si>
  <si>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</si>
  <si>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</si>
  <si>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</si>
  <si>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</si>
  <si>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</si>
  <si>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</si>
  <si>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</si>
  <si>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</si>
  <si>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</si>
  <si>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</si>
  <si>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</si>
  <si>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</si>
  <si>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</si>
  <si>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</si>
  <si>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</si>
  <si>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</si>
  <si>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</si>
  <si>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</si>
  <si>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</si>
  <si>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</si>
  <si>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</si>
  <si>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</si>
  <si>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</si>
  <si>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</si>
  <si>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</si>
  <si>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</si>
  <si>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</si>
  <si>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</si>
  <si>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</si>
  <si>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</si>
  <si>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</si>
  <si>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</si>
  <si>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</si>
  <si>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</si>
  <si>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</si>
  <si>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</si>
  <si>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</si>
  <si>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</si>
  <si>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</si>
  <si>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</si>
  <si>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</si>
  <si>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</si>
  <si>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</si>
  <si>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</si>
  <si>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</si>
  <si>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</si>
  <si>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</si>
  <si>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</si>
  <si>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</si>
  <si>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</si>
  <si>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</si>
  <si>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</si>
  <si>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</si>
  <si>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</si>
  <si>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</si>
  <si>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</si>
  <si>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</si>
  <si>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</si>
  <si>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</si>
  <si>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</si>
  <si>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</si>
  <si>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</si>
  <si>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</si>
  <si>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</si>
  <si>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</si>
  <si>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</si>
  <si>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</si>
  <si>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</si>
  <si>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</si>
  <si>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</si>
  <si>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</si>
  <si>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</si>
  <si>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</si>
  <si>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</si>
  <si>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</si>
  <si>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</si>
  <si>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</si>
  <si>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</si>
  <si>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</si>
  <si>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</si>
  <si>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</si>
  <si>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</si>
  <si>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</si>
  <si>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</si>
  <si>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</si>
  <si>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</si>
  <si>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</si>
  <si>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</si>
  <si>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</si>
  <si>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</si>
  <si>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</si>
  <si>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</si>
  <si>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</si>
  <si>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</si>
  <si>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</si>
  <si>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</si>
  <si>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</si>
  <si>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</si>
  <si>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</si>
  <si>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</si>
  <si>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</si>
  <si>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</si>
  <si>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</si>
  <si>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</si>
  <si>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</si>
  <si>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</si>
  <si>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</si>
  <si>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</si>
  <si>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</si>
  <si>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</si>
  <si>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</si>
  <si>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</si>
  <si>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</si>
  <si>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</si>
  <si>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</si>
  <si>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</si>
  <si>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</si>
  <si>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</si>
  <si>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</si>
  <si>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</si>
  <si>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</si>
  <si>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</si>
  <si>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</si>
  <si>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</si>
  <si>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</si>
  <si>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</si>
  <si>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</si>
  <si>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</si>
  <si>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</si>
  <si>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</si>
  <si>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</si>
  <si>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</si>
  <si>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</si>
  <si>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</si>
  <si>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</si>
  <si>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</si>
  <si>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</si>
  <si>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</si>
  <si>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</si>
  <si>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</si>
  <si>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</si>
  <si>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</si>
  <si>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</si>
  <si>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</si>
  <si>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</si>
  <si>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</si>
  <si>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</si>
  <si>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</si>
  <si>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</si>
  <si>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</si>
  <si>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</si>
  <si>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</si>
  <si>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</si>
  <si>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</si>
  <si>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</si>
  <si>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</si>
  <si>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</si>
  <si>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</si>
  <si>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</si>
  <si>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</si>
  <si>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</si>
  <si>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</si>
  <si>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</si>
  <si>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</si>
  <si>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</si>
  <si>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</si>
  <si>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</si>
  <si>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</si>
  <si>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</si>
  <si>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</si>
  <si>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</si>
  <si>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</si>
  <si>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</si>
  <si>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</si>
  <si>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</si>
  <si>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</si>
  <si>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</si>
  <si>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</si>
  <si>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</si>
  <si>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</si>
  <si>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</si>
  <si>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</si>
  <si>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</si>
  <si>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</si>
  <si>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</si>
  <si>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</si>
  <si>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</si>
  <si>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</si>
  <si>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</si>
  <si>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</si>
  <si>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</si>
  <si>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</si>
  <si>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</si>
  <si>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</si>
  <si>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</si>
  <si>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</si>
  <si>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</si>
  <si>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</si>
  <si>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</si>
  <si>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</si>
  <si>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</si>
  <si>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</si>
  <si>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</si>
  <si>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</si>
  <si>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</si>
  <si>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</si>
  <si>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</si>
  <si>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</si>
  <si>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</si>
  <si>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</si>
  <si>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</si>
  <si>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</si>
  <si>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</si>
  <si>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</si>
  <si>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</si>
  <si>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</si>
  <si>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</si>
  <si>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</si>
  <si>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</si>
  <si>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</si>
  <si>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</si>
  <si>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</si>
  <si>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</si>
  <si>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</si>
  <si>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</si>
  <si>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</si>
  <si>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</si>
  <si>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</si>
  <si>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</si>
  <si>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</si>
  <si>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</si>
  <si>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</si>
  <si>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</si>
  <si>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</si>
  <si>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</si>
  <si>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</si>
  <si>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</si>
  <si>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</si>
  <si>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</si>
  <si>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</si>
  <si>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</si>
  <si>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</si>
  <si>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</si>
  <si>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</si>
  <si>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</si>
  <si>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</si>
  <si>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</si>
  <si>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</si>
  <si>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</si>
  <si>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</si>
  <si>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</si>
  <si>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</si>
  <si>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</si>
  <si>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</si>
  <si>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</si>
  <si>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</si>
  <si>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</si>
  <si>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</si>
  <si>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</si>
  <si>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</si>
  <si>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</si>
  <si>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</si>
  <si>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</si>
  <si>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</si>
  <si>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</si>
  <si>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</si>
  <si>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</si>
  <si>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</si>
  <si>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</si>
  <si>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</si>
  <si>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</si>
  <si>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</si>
  <si>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</si>
  <si>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</si>
  <si>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</si>
  <si>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</si>
  <si>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</si>
  <si>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</si>
  <si>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</si>
  <si>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</si>
  <si>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</si>
  <si>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</si>
  <si>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</si>
  <si>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</si>
  <si>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</si>
  <si>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</si>
  <si>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</si>
  <si>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</si>
  <si>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</si>
  <si>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</si>
  <si>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</si>
  <si>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</si>
  <si>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</si>
  <si>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</si>
  <si>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</si>
  <si>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</si>
  <si>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</si>
  <si>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</si>
  <si>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</si>
  <si>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</si>
  <si>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</si>
  <si>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</si>
  <si>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</si>
  <si>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</si>
  <si>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</si>
  <si>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</si>
  <si>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</si>
  <si>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</si>
  <si>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</si>
  <si>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</si>
  <si>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</si>
  <si>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</si>
  <si>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</si>
  <si>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</si>
  <si>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</si>
  <si>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</si>
  <si>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</si>
  <si>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</si>
  <si>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</si>
  <si>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</si>
  <si>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</si>
  <si>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</si>
  <si>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</si>
  <si>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</si>
  <si>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</si>
  <si>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</si>
  <si>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</si>
  <si>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</si>
  <si>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</si>
  <si>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</si>
  <si>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</si>
  <si>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</si>
  <si>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</si>
  <si>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</si>
  <si>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</si>
  <si>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</si>
  <si>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</si>
  <si>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</si>
  <si>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</si>
  <si>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</si>
  <si>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</si>
  <si>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</si>
  <si>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</si>
  <si>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</si>
  <si>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</si>
  <si>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</si>
  <si>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</si>
  <si>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</si>
  <si>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</si>
  <si>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</si>
  <si>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</si>
  <si>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</si>
  <si>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</si>
  <si>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</si>
  <si>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</si>
  <si>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</si>
  <si>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</si>
  <si>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</si>
  <si>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</si>
  <si>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</si>
  <si>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</si>
  <si>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</si>
  <si>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</si>
  <si>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</si>
  <si>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</si>
  <si>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</si>
  <si>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</si>
  <si>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</si>
  <si>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</si>
  <si>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</si>
  <si>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</si>
  <si>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</si>
  <si>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</si>
  <si>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</si>
  <si>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</si>
  <si>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</si>
  <si>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</si>
  <si>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</si>
  <si>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</si>
  <si>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</si>
  <si>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</si>
  <si>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</si>
  <si>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</si>
  <si>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</si>
  <si>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</si>
  <si>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</si>
  <si>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</si>
  <si>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</si>
  <si>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</si>
  <si>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</si>
  <si>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</si>
  <si>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</si>
  <si>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</si>
  <si>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</si>
  <si>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</si>
  <si>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</si>
  <si>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</si>
  <si>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</si>
  <si>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</si>
  <si>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</si>
  <si>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</si>
  <si>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</si>
  <si>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</si>
  <si>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</si>
  <si>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</si>
  <si>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</si>
  <si>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</si>
  <si>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</si>
  <si>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</si>
  <si>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</si>
  <si>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</si>
  <si>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</si>
  <si>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</si>
  <si>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</si>
  <si>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</si>
  <si>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</si>
  <si>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</si>
  <si>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</si>
  <si>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</si>
  <si>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</si>
  <si>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</si>
  <si>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</si>
  <si>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</si>
  <si>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</si>
  <si>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</si>
  <si>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</si>
  <si>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</si>
  <si>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</si>
  <si>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</si>
  <si>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</si>
  <si>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</si>
  <si>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</si>
  <si>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</si>
  <si>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</si>
  <si>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</si>
  <si>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</si>
  <si>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</si>
  <si>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</si>
  <si>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</si>
  <si>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</si>
  <si>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</si>
  <si>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</si>
  <si>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</si>
  <si>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</si>
  <si>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</si>
  <si>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</si>
  <si>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</si>
  <si>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</si>
  <si>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</si>
  <si>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</si>
  <si>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</si>
  <si>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</si>
  <si>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</si>
  <si>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</si>
  <si>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</si>
  <si>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</si>
  <si>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</si>
  <si>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</si>
  <si>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</si>
  <si>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</si>
  <si>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</si>
  <si>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</si>
  <si>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</si>
  <si>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</si>
  <si>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</si>
  <si>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</si>
  <si>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</si>
  <si>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</si>
  <si>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</si>
  <si>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</si>
  <si>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</si>
  <si>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</si>
  <si>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</si>
  <si>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</si>
  <si>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</si>
  <si>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</si>
  <si>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</si>
  <si>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</si>
  <si>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</si>
  <si>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</si>
  <si>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</si>
  <si>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</si>
  <si>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</si>
  <si>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</si>
  <si>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</si>
  <si>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</si>
  <si>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</si>
  <si>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</si>
  <si>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</si>
  <si>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</si>
  <si>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</si>
  <si>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</si>
  <si>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</si>
  <si>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</si>
  <si>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</si>
  <si>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</si>
  <si>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</si>
  <si>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</si>
  <si>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</si>
  <si>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</si>
  <si>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</si>
  <si>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</si>
  <si>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</si>
  <si>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</si>
  <si>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</si>
  <si>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</si>
  <si>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</si>
  <si>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</si>
  <si>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</si>
  <si>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</si>
  <si>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</si>
  <si>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</si>
  <si>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</si>
  <si>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</si>
  <si>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</si>
  <si>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</si>
  <si>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</si>
  <si>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</si>
  <si>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</si>
  <si>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</si>
  <si>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</si>
  <si>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</si>
  <si>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</si>
  <si>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</si>
  <si>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</si>
  <si>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</si>
  <si>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</si>
  <si>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</si>
  <si>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</si>
  <si>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</si>
  <si>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</si>
  <si>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</si>
  <si>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</si>
  <si>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</si>
  <si>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</si>
  <si>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</si>
  <si>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</si>
  <si>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</si>
  <si>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</si>
  <si>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</si>
  <si>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</si>
  <si>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</si>
  <si>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</si>
  <si>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</si>
  <si>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</si>
  <si>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</si>
  <si>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</si>
  <si>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</si>
  <si>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</si>
  <si>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</si>
  <si>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</si>
  <si>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</si>
  <si>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</si>
  <si>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</si>
  <si>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</si>
  <si>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</si>
  <si>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</si>
  <si>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</si>
  <si>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</si>
  <si>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</si>
  <si>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</si>
  <si>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</si>
  <si>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</si>
  <si>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</si>
  <si>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</si>
  <si>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</si>
  <si>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</si>
  <si>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</si>
  <si>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</si>
  <si>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</si>
  <si>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</si>
  <si>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</si>
  <si>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</si>
  <si>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</si>
  <si>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</si>
  <si>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</si>
  <si>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</si>
  <si>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</si>
  <si>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</si>
  <si>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</si>
  <si>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</si>
  <si>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</si>
  <si>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</si>
  <si>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</si>
  <si>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</si>
  <si>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</si>
  <si>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</si>
  <si>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</si>
  <si>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</si>
  <si>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</si>
  <si>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</si>
  <si>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</si>
  <si>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</si>
  <si>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</si>
  <si>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</si>
  <si>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</si>
  <si>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</si>
  <si>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</si>
  <si>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</si>
  <si>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</si>
  <si>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</si>
  <si>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</si>
  <si>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</si>
  <si>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</si>
  <si>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</si>
  <si>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</si>
  <si>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</si>
  <si>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</si>
  <si>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</si>
  <si>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</si>
  <si>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</si>
  <si>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</si>
  <si>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</si>
  <si>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</si>
  <si>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</si>
  <si>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</si>
  <si>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</si>
  <si>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</si>
  <si>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</si>
  <si>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</si>
  <si>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</si>
  <si>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</si>
  <si>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</si>
  <si>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</si>
  <si>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</si>
  <si>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</si>
  <si>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</si>
  <si>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</si>
  <si>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</si>
  <si>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</si>
  <si>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</si>
  <si>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</si>
  <si>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</si>
  <si>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</si>
  <si>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</si>
  <si>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</si>
  <si>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</si>
  <si>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</si>
  <si>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</si>
  <si>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</si>
  <si>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</si>
  <si>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</si>
  <si>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</si>
  <si>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</si>
  <si>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</si>
  <si>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</si>
  <si>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</si>
  <si>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</si>
  <si>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</si>
  <si>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</si>
  <si>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</si>
  <si>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</si>
  <si>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</si>
  <si>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</si>
  <si>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</si>
  <si>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</si>
  <si>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</si>
  <si>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</si>
  <si>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</si>
  <si>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</si>
  <si>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</si>
  <si>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</si>
  <si>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</si>
  <si>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</si>
  <si>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</si>
  <si>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</si>
  <si>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</si>
  <si>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</si>
  <si>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</si>
  <si>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</si>
  <si>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</si>
  <si>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</si>
  <si>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</si>
  <si>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</si>
  <si>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</si>
  <si>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</si>
  <si>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</si>
  <si>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</si>
  <si>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</si>
  <si>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</si>
  <si>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</si>
  <si>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</si>
  <si>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</si>
  <si>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</si>
  <si>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</si>
  <si>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</si>
  <si>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</si>
  <si>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</si>
  <si>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</si>
  <si>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</si>
  <si>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</si>
  <si>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</si>
  <si>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</si>
  <si>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</si>
  <si>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</si>
  <si>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</si>
  <si>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</si>
  <si>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</si>
  <si>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</si>
  <si>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</si>
  <si>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</si>
  <si>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</si>
  <si>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</si>
  <si>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</si>
  <si>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</si>
  <si>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</si>
  <si>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</si>
  <si>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</si>
  <si>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</si>
  <si>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</si>
  <si>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</si>
  <si>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</si>
  <si>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</si>
  <si>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</si>
  <si>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</si>
  <si>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</si>
  <si>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</si>
  <si>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</si>
  <si>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</si>
  <si>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</si>
  <si>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</si>
  <si>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</si>
  <si>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</si>
  <si>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</si>
  <si>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</si>
  <si>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</si>
  <si>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</si>
  <si>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</si>
  <si>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</si>
  <si>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</si>
  <si>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</si>
  <si>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</si>
  <si>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</si>
  <si>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</si>
  <si>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</si>
  <si>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</si>
  <si>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</si>
  <si>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</si>
  <si>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</si>
  <si>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</si>
  <si>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</si>
  <si>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</si>
  <si>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</si>
  <si>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</si>
  <si>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</si>
  <si>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</si>
  <si>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</si>
  <si>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</si>
  <si>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</si>
  <si>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</si>
  <si>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</si>
  <si>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</si>
  <si>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</si>
  <si>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</si>
  <si>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</si>
  <si>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</si>
  <si>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</si>
  <si>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</si>
  <si>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</si>
  <si>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</si>
  <si>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</si>
  <si>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</si>
  <si>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</si>
  <si>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</si>
  <si>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</si>
  <si>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</si>
  <si>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</si>
  <si>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</si>
  <si>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</si>
  <si>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</si>
  <si>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</si>
  <si>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</si>
  <si>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</si>
  <si>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</si>
  <si>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</si>
  <si>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</si>
  <si>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</si>
  <si>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</si>
  <si>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</si>
  <si>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</si>
  <si>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</si>
  <si>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</si>
  <si>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</si>
  <si>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</si>
  <si>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</si>
  <si>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</si>
  <si>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</si>
  <si>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</si>
  <si>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</si>
  <si>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</si>
  <si>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</si>
  <si>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</si>
  <si>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</si>
  <si>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</si>
  <si>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</si>
  <si>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</si>
  <si>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</si>
  <si>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</si>
  <si>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</si>
  <si>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</si>
  <si>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</si>
  <si>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</si>
  <si>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</si>
  <si>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</si>
  <si>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</si>
  <si>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</si>
  <si>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</si>
  <si>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</si>
  <si>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</si>
  <si>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</si>
  <si>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</si>
  <si>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</si>
  <si>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</si>
  <si>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</si>
  <si>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</si>
  <si>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</si>
  <si>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</si>
  <si>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</si>
  <si>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</si>
  <si>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</si>
  <si>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</si>
  <si>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</si>
  <si>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</si>
  <si>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</si>
  <si>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</si>
  <si>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</si>
  <si>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</si>
  <si>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</si>
  <si>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</si>
  <si>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</si>
  <si>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</si>
  <si>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</si>
  <si>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</si>
  <si>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</si>
  <si>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</si>
  <si>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</si>
  <si>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</si>
  <si>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</si>
  <si>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</si>
  <si>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</si>
  <si>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</si>
  <si>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</si>
  <si>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</si>
  <si>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</si>
  <si>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</si>
  <si>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</si>
  <si>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</si>
  <si>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</si>
  <si>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</si>
  <si>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</si>
  <si>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</si>
  <si>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</si>
  <si>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</si>
  <si>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</si>
  <si>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</si>
  <si>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</si>
  <si>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</si>
  <si>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</si>
  <si>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</si>
  <si>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</si>
  <si>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</si>
  <si>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</si>
  <si>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</si>
  <si>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</si>
  <si>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</si>
  <si>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</si>
  <si>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</si>
  <si>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</si>
  <si>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</si>
  <si>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</si>
  <si>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</si>
  <si>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</si>
  <si>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</si>
  <si>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</si>
  <si>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</si>
  <si>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</si>
  <si>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</si>
  <si>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</si>
  <si>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</si>
  <si>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</si>
  <si>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</si>
  <si>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</si>
  <si>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</si>
  <si>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</si>
  <si>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</si>
  <si>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</si>
  <si>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</si>
  <si>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</si>
  <si>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</si>
  <si>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</si>
  <si>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</si>
  <si>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</si>
  <si>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</si>
  <si>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</si>
  <si>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</si>
  <si>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</si>
  <si>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</si>
  <si>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</si>
  <si>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</si>
  <si>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</si>
  <si>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</si>
  <si>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</si>
  <si>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</si>
  <si>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</si>
  <si>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</si>
  <si>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</si>
  <si>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</si>
  <si>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</si>
  <si>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</si>
  <si>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</si>
  <si>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</si>
  <si>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</si>
  <si>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</si>
  <si>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</si>
  <si>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</si>
  <si>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</si>
  <si>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</si>
  <si>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</si>
  <si>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</si>
  <si>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</si>
  <si>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</si>
  <si>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</si>
  <si>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</si>
  <si>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</si>
  <si>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</si>
  <si>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</si>
  <si>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</si>
  <si>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</si>
  <si>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</si>
  <si>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</si>
  <si>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</si>
  <si>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</si>
  <si>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</si>
  <si>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</si>
  <si>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</si>
  <si>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</si>
  <si>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</si>
  <si>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</si>
  <si>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</si>
  <si>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</si>
  <si>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</si>
  <si>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</si>
  <si>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</si>
  <si>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</si>
  <si>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</si>
  <si>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</si>
  <si>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</si>
  <si>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</si>
  <si>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</si>
  <si>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</si>
  <si>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</si>
  <si>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</si>
  <si>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</si>
  <si>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</si>
  <si>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</si>
  <si>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</si>
  <si>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</si>
  <si>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</si>
  <si>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</si>
  <si>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</si>
  <si>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</si>
  <si>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</si>
  <si>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</si>
  <si>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</si>
  <si>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</si>
  <si>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</si>
  <si>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</si>
  <si>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</si>
  <si>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</si>
  <si>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</si>
  <si>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</si>
  <si>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</si>
  <si>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</si>
  <si>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</si>
  <si>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</si>
  <si>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</si>
  <si>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</si>
  <si>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</si>
  <si>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</si>
  <si>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</si>
  <si>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</si>
  <si>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</si>
  <si>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</si>
  <si>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</si>
  <si>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</si>
  <si>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</si>
  <si>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</si>
  <si>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</si>
  <si>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</si>
  <si>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</si>
  <si>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</si>
  <si>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</si>
  <si>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</si>
  <si>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</si>
  <si>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</si>
  <si>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</si>
  <si>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</si>
  <si>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</si>
  <si>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</si>
  <si>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</si>
  <si>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</si>
  <si>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</si>
  <si>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</si>
  <si>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</si>
  <si>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</si>
  <si>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</si>
  <si>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</si>
  <si>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</si>
  <si>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</si>
  <si>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</si>
  <si>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</si>
  <si>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</si>
  <si>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</si>
  <si>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</si>
  <si>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</si>
  <si>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</si>
  <si>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</si>
  <si>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</si>
  <si>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</si>
  <si>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</si>
  <si>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</si>
  <si>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</si>
  <si>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</si>
  <si>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</si>
  <si>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</si>
  <si>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</si>
  <si>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</si>
  <si>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</si>
  <si>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</si>
  <si>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</si>
  <si>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</si>
  <si>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</si>
  <si>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</si>
  <si>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</si>
  <si>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</si>
  <si>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</si>
  <si>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</si>
  <si>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</si>
  <si>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</si>
  <si>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</si>
  <si>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</si>
  <si>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</si>
  <si>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</si>
  <si>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</si>
  <si>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</si>
  <si>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</si>
  <si>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</si>
  <si>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</si>
  <si>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</si>
  <si>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</si>
  <si>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</si>
  <si>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</si>
  <si>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</si>
  <si>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</si>
  <si>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</si>
  <si>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</si>
  <si>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</si>
  <si>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</si>
  <si>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</si>
  <si>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</si>
  <si>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</si>
  <si>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</si>
  <si>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</si>
  <si>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</si>
  <si>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</si>
  <si>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</si>
  <si>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</si>
  <si>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</si>
  <si>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</si>
  <si>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</si>
  <si>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</si>
  <si>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</si>
  <si>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</si>
  <si>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</si>
  <si>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</si>
  <si>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</si>
  <si>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</si>
  <si>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</si>
  <si>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</si>
  <si>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</si>
  <si>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</si>
  <si>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</si>
  <si>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</si>
  <si>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</si>
  <si>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</si>
  <si>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</si>
  <si>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</si>
  <si>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</si>
  <si>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</si>
  <si>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</si>
  <si>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</si>
  <si>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</si>
  <si>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</si>
  <si>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</si>
  <si>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</si>
  <si>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</si>
  <si>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</si>
  <si>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</si>
  <si>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</si>
  <si>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</si>
  <si>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</si>
  <si>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</si>
  <si>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</si>
  <si>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</si>
  <si>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</si>
  <si>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</si>
  <si>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</si>
  <si>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</si>
  <si>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</si>
  <si>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</si>
  <si>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</si>
  <si>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</si>
  <si>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</si>
  <si>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</si>
  <si>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</si>
  <si>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</si>
  <si>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</si>
  <si>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</si>
  <si>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</si>
  <si>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</si>
  <si>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</si>
  <si>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</si>
  <si>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</si>
  <si>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</si>
  <si>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</si>
  <si>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</si>
  <si>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</si>
  <si>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</si>
  <si>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</si>
  <si>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</si>
  <si>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</si>
  <si>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</si>
  <si>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</si>
  <si>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</si>
  <si>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</si>
  <si>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</si>
  <si>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</si>
  <si>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</si>
  <si>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</si>
  <si>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</si>
  <si>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</si>
  <si>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</si>
  <si>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</si>
  <si>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</si>
  <si>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</si>
  <si>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</si>
  <si>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</si>
  <si>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</si>
  <si>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</si>
  <si>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</si>
  <si>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</si>
  <si>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</si>
  <si>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</si>
  <si>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</si>
  <si>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</si>
  <si>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</si>
  <si>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</si>
  <si>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</si>
  <si>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</si>
  <si>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</si>
  <si>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</si>
  <si>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</si>
  <si>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</si>
  <si>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</si>
  <si>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</si>
  <si>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</si>
  <si>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</si>
  <si>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</si>
  <si>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</si>
  <si>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</si>
  <si>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</si>
  <si>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</si>
  <si>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</si>
  <si>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</si>
  <si>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</si>
  <si>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</si>
  <si>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</si>
  <si>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</si>
  <si>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</si>
  <si>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</si>
  <si>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</si>
  <si>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</si>
  <si>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</si>
  <si>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</si>
  <si>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</si>
  <si>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</si>
  <si>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</si>
  <si>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</si>
  <si>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</si>
  <si>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</si>
  <si>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</si>
  <si>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</si>
  <si>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</si>
  <si>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</si>
  <si>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</si>
  <si>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</si>
  <si>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</si>
  <si>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</si>
  <si>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</si>
  <si>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</si>
  <si>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</si>
  <si>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</si>
  <si>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</si>
  <si>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</si>
  <si>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</si>
  <si>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</si>
  <si>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</si>
  <si>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</si>
  <si>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</si>
  <si>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</si>
  <si>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</si>
  <si>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</si>
  <si>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</si>
  <si>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</si>
  <si>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</si>
  <si>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</si>
  <si>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</si>
  <si>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</si>
  <si>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</si>
  <si>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</si>
  <si>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</si>
  <si>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</si>
  <si>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</si>
  <si>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</si>
  <si>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</si>
  <si>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</si>
  <si>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</si>
  <si>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</si>
  <si>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</si>
  <si>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</si>
  <si>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</si>
  <si>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</si>
  <si>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</si>
  <si>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</si>
  <si>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</si>
  <si>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</si>
  <si>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</si>
  <si>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</si>
  <si>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</si>
  <si>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</si>
  <si>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</si>
  <si>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</si>
  <si>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</si>
  <si>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</si>
  <si>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</si>
  <si>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</si>
  <si>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</si>
  <si>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</si>
  <si>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</si>
  <si>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</si>
  <si>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</si>
  <si>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</si>
  <si>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</si>
  <si>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</si>
  <si>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</si>
  <si>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</si>
  <si>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</si>
  <si>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</si>
  <si>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</si>
  <si>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</si>
  <si>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</si>
  <si>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</si>
  <si>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</si>
  <si>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</si>
  <si>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</si>
  <si>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</si>
  <si>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</si>
  <si>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</si>
  <si>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</si>
  <si>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</si>
  <si>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</si>
  <si>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</si>
  <si>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</si>
  <si>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</si>
  <si>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</si>
  <si>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</si>
  <si>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</si>
  <si>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</si>
  <si>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</si>
  <si>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</si>
  <si>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</si>
  <si>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</si>
  <si>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</si>
  <si>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</si>
  <si>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</si>
  <si>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</si>
  <si>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</si>
  <si>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</si>
  <si>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</si>
  <si>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</si>
  <si>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</si>
  <si>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</si>
  <si>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</si>
  <si>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</si>
  <si>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</si>
  <si>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</si>
  <si>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</si>
  <si>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</si>
  <si>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</si>
  <si>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</si>
  <si>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</si>
  <si>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</si>
  <si>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</si>
  <si>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</si>
  <si>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</si>
  <si>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</si>
  <si>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</si>
  <si>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</si>
  <si>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</si>
  <si>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</si>
  <si>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</si>
  <si>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</si>
  <si>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</si>
  <si>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</si>
  <si>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</si>
  <si>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</si>
  <si>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</si>
  <si>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</si>
  <si>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</si>
  <si>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</si>
  <si>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</si>
  <si>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</si>
  <si>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</si>
  <si>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</si>
  <si>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</si>
  <si>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</si>
  <si>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</si>
  <si>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</si>
  <si>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</si>
  <si>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</si>
  <si>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</si>
  <si>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</si>
  <si>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</si>
  <si>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</si>
  <si>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</si>
  <si>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</si>
  <si>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</si>
  <si>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</si>
  <si>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</si>
  <si>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</si>
  <si>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</si>
  <si>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</si>
  <si>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</si>
  <si>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</si>
  <si>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</si>
  <si>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</si>
  <si>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</si>
  <si>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</si>
  <si>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</si>
  <si>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</si>
  <si>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</si>
  <si>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</si>
  <si>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</si>
  <si>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</si>
  <si>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</si>
  <si>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</si>
  <si>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</si>
  <si>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</si>
  <si>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</si>
  <si>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</si>
  <si>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</si>
  <si>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</si>
  <si>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</si>
  <si>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</si>
  <si>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</si>
  <si>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</si>
  <si>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</si>
  <si>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</si>
  <si>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</si>
  <si>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</si>
  <si>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</si>
  <si>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</si>
  <si>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</si>
  <si>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</si>
  <si>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</si>
  <si>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</si>
  <si>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</si>
  <si>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</si>
  <si>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</si>
  <si>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</si>
  <si>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</si>
  <si>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</si>
  <si>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</si>
  <si>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</si>
  <si>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</si>
  <si>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</si>
  <si>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</si>
  <si>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</si>
  <si>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</si>
  <si>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</si>
  <si>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</si>
  <si>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</si>
  <si>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</si>
  <si>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</si>
  <si>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</si>
  <si>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</si>
  <si>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</si>
  <si>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</si>
  <si>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</si>
  <si>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</si>
  <si>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</si>
  <si>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</si>
  <si>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</si>
  <si>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</si>
  <si>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</si>
  <si>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</si>
  <si>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</si>
  <si>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</si>
  <si>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</si>
  <si>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</si>
  <si>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</si>
  <si>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</si>
  <si>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</si>
  <si>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</si>
  <si>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</si>
  <si>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</si>
  <si>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</si>
  <si>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</si>
  <si>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</si>
  <si>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</si>
  <si>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</si>
  <si>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</si>
  <si>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</si>
  <si>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</si>
  <si>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</si>
  <si>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</si>
  <si>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</si>
  <si>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</si>
  <si>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</si>
  <si>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</si>
  <si>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</si>
  <si>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</si>
  <si>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</si>
  <si>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</si>
  <si>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</si>
  <si>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</si>
  <si>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</si>
  <si>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</si>
  <si>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</si>
  <si>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</si>
  <si>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</si>
  <si>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</si>
  <si>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</si>
  <si>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</si>
  <si>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</si>
  <si>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</si>
  <si>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</si>
  <si>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</si>
  <si>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</si>
  <si>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</si>
  <si>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</si>
  <si>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</si>
  <si>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</si>
  <si>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</si>
  <si>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</si>
  <si>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</si>
  <si>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</si>
  <si>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</si>
  <si>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</si>
  <si>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</si>
  <si>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</si>
  <si>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</si>
  <si>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</si>
  <si>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</si>
  <si>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</si>
  <si>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</si>
  <si>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</si>
  <si>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</si>
  <si>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</si>
  <si>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</si>
  <si>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</si>
  <si>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</si>
  <si>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</si>
  <si>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</si>
  <si>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</si>
  <si>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</si>
  <si>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</si>
  <si>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</si>
  <si>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</si>
  <si>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</si>
  <si>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</si>
  <si>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</si>
  <si>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</si>
  <si>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</si>
  <si>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</si>
  <si>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</si>
  <si>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</si>
  <si>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</si>
  <si>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</si>
  <si>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</si>
  <si>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</si>
  <si>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</si>
  <si>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</si>
  <si>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</si>
  <si>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</si>
  <si>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</si>
  <si>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</si>
  <si>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</si>
  <si>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</si>
  <si>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</si>
  <si>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</si>
  <si>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</si>
  <si>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</si>
  <si>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</si>
  <si>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</si>
  <si>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</si>
  <si>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</si>
  <si>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</si>
  <si>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</si>
  <si>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</si>
  <si>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</si>
  <si>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</si>
  <si>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</si>
  <si>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</si>
  <si>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</si>
  <si>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</si>
  <si>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</si>
  <si>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</si>
  <si>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</si>
  <si>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</si>
  <si>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</si>
  <si>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</si>
  <si>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</si>
  <si>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</si>
  <si>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</si>
  <si>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</si>
  <si>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</si>
  <si>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</si>
  <si>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</si>
  <si>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</si>
  <si>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</si>
  <si>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</si>
  <si>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</si>
  <si>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</si>
  <si>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</si>
  <si>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</si>
  <si>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</si>
  <si>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</si>
  <si>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</si>
  <si>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</si>
  <si>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</si>
  <si>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</si>
  <si>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</si>
  <si>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</si>
  <si>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</si>
  <si>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</si>
  <si>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</si>
  <si>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</si>
  <si>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</si>
  <si>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</si>
  <si>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</si>
  <si>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</si>
  <si>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</si>
  <si>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</si>
  <si>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</si>
  <si>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</si>
  <si>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</si>
  <si>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</si>
  <si>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</si>
  <si>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</si>
  <si>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</si>
  <si>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</si>
  <si>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</si>
  <si>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</si>
  <si>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</si>
  <si>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</si>
  <si>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</si>
  <si>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</si>
  <si>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</si>
  <si>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</si>
  <si>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</si>
  <si>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</si>
  <si>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</si>
  <si>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</si>
  <si>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</si>
  <si>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</si>
  <si>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</si>
  <si>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</si>
  <si>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</si>
  <si>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</si>
  <si>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</si>
  <si>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</si>
  <si>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</si>
  <si>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</si>
  <si>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</si>
  <si>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</si>
  <si>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</si>
  <si>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</si>
  <si>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</si>
  <si>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</si>
  <si>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</si>
  <si>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</si>
  <si>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</si>
  <si>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</si>
  <si>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</si>
  <si>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</si>
  <si>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</si>
  <si>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</si>
  <si>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</si>
  <si>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</si>
  <si>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</si>
  <si>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</si>
  <si>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</si>
  <si>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</si>
  <si>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</si>
  <si>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</si>
  <si>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</si>
  <si>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</si>
  <si>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</si>
  <si>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</si>
  <si>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</si>
  <si>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</si>
  <si>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</si>
  <si>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</si>
  <si>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</si>
  <si>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</si>
  <si>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</si>
  <si>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</si>
  <si>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</si>
  <si>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</si>
  <si>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</si>
  <si>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</si>
  <si>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</si>
  <si>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</si>
  <si>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</si>
  <si>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</si>
  <si>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</si>
  <si>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</si>
  <si>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</si>
  <si>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</si>
  <si>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</si>
  <si>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</si>
  <si>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</si>
  <si>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</si>
  <si>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</si>
  <si>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</si>
  <si>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</si>
  <si>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</si>
  <si>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</si>
  <si>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</si>
  <si>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</si>
  <si>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</si>
  <si>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</si>
  <si>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</si>
  <si>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</si>
  <si>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</si>
  <si>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</si>
  <si>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</si>
  <si>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</si>
  <si>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</si>
  <si>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</si>
  <si>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</si>
  <si>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</si>
  <si>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</si>
  <si>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</si>
  <si>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</si>
  <si>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</si>
  <si>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</si>
  <si>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</si>
  <si>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</si>
  <si>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</si>
  <si>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</si>
  <si>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</si>
  <si>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</si>
  <si>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</si>
  <si>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</si>
  <si>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</si>
  <si>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</si>
  <si>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</si>
  <si>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</si>
  <si>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</si>
  <si>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</si>
  <si>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</si>
  <si>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</si>
  <si>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</si>
  <si>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</si>
  <si>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</si>
  <si>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</si>
  <si>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</si>
  <si>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</si>
  <si>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</si>
  <si>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</si>
  <si>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</si>
  <si>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</si>
  <si>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</si>
  <si>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</si>
  <si>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</si>
  <si>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</si>
  <si>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</si>
  <si>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</si>
  <si>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</si>
  <si>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</si>
  <si>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</si>
  <si>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</si>
  <si>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</si>
  <si>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</si>
  <si>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</si>
  <si>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</si>
  <si>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</si>
  <si>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</si>
  <si>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</si>
  <si>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</si>
  <si>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</si>
  <si>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</si>
  <si>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</si>
  <si>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</si>
  <si>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</si>
  <si>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</si>
  <si>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</si>
  <si>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</si>
  <si>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</si>
  <si>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</si>
  <si>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</si>
  <si>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</si>
  <si>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</si>
  <si>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</si>
  <si>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</si>
  <si>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</si>
  <si>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</si>
  <si>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</si>
  <si>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</si>
  <si>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</si>
  <si>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</si>
  <si>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</si>
  <si>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</si>
  <si>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</si>
  <si>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</si>
  <si>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</si>
  <si>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</si>
  <si>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</si>
  <si>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</si>
  <si>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</si>
  <si>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</si>
  <si>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</si>
  <si>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</si>
  <si>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</si>
  <si>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</si>
  <si>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</si>
  <si>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</si>
  <si>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</si>
  <si>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</si>
  <si>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</si>
  <si>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</si>
  <si>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</si>
  <si>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</si>
  <si>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</si>
  <si>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</si>
  <si>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</si>
  <si>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</si>
  <si>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</si>
  <si>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</si>
  <si>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</si>
  <si>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</si>
  <si>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</si>
  <si>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</si>
  <si>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</si>
  <si>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</si>
  <si>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</si>
  <si>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</si>
  <si>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</si>
  <si>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</si>
  <si>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</si>
  <si>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</si>
  <si>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</si>
  <si>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</si>
  <si>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</si>
  <si>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</si>
  <si>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</si>
  <si>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</si>
  <si>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</si>
  <si>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</si>
  <si>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</si>
  <si>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</si>
  <si>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</si>
  <si>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</si>
  <si>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</si>
  <si>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</si>
  <si>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</si>
  <si>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</si>
  <si>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</si>
  <si>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</si>
  <si>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</si>
  <si>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</si>
  <si>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</si>
  <si>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</si>
  <si>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</si>
  <si>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</si>
  <si>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</si>
  <si>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</si>
  <si>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</si>
  <si>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</si>
  <si>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</si>
  <si>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</si>
  <si>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</si>
  <si>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</si>
  <si>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</si>
  <si>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</si>
  <si>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</si>
  <si>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</si>
  <si>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</si>
  <si>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</si>
  <si>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</si>
  <si>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</si>
  <si>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</si>
  <si>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</si>
  <si>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</si>
  <si>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</si>
  <si>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</si>
  <si>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</si>
  <si>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</si>
  <si>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</si>
  <si>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</si>
  <si>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</si>
  <si>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</si>
  <si>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</si>
  <si>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</si>
  <si>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</si>
  <si>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</si>
  <si>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</si>
  <si>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</si>
  <si>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</si>
  <si>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</si>
  <si>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</si>
  <si>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</si>
  <si>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</si>
  <si>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</si>
  <si>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</si>
  <si>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</si>
  <si>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</si>
  <si>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</si>
  <si>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</si>
  <si>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</si>
  <si>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</si>
  <si>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</si>
  <si>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</si>
  <si>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</si>
  <si>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</si>
  <si>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</si>
  <si>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</si>
  <si>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</si>
  <si>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</si>
  <si>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</si>
  <si>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</si>
  <si>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</si>
  <si>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</si>
  <si>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</si>
  <si>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</si>
  <si>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</si>
  <si>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</si>
  <si>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</si>
  <si>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</si>
  <si>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</si>
  <si>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</si>
  <si>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</si>
  <si>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</si>
  <si>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</si>
  <si>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</si>
  <si>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</si>
  <si>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</si>
  <si>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</si>
  <si>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</si>
  <si>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</si>
  <si>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</si>
  <si>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</si>
  <si>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</si>
  <si>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</si>
  <si>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</si>
  <si>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</si>
  <si>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</si>
  <si>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</si>
  <si>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</si>
  <si>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</si>
  <si>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</si>
  <si>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</si>
  <si>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</si>
  <si>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</si>
  <si>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</si>
  <si>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</si>
  <si>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</si>
  <si>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</si>
  <si>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</si>
  <si>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</si>
  <si>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</si>
  <si>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</si>
  <si>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</si>
  <si>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</si>
  <si>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</si>
  <si>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</si>
  <si>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</si>
  <si>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</si>
  <si>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</si>
  <si>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</si>
  <si>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</si>
  <si>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</si>
  <si>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</si>
  <si>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</si>
  <si>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</si>
  <si>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</si>
  <si>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</si>
  <si>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</si>
  <si>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</si>
  <si>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</si>
  <si>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</si>
  <si>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</si>
  <si>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</si>
  <si>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</si>
  <si>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</si>
  <si>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</si>
  <si>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</si>
  <si>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</si>
  <si>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</si>
  <si>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</si>
  <si>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</si>
  <si>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</si>
  <si>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</si>
  <si>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</si>
  <si>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</si>
  <si>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</si>
  <si>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</si>
  <si>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</si>
  <si>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</si>
  <si>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</si>
  <si>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</si>
  <si>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</si>
  <si>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</si>
  <si>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</si>
  <si>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</si>
  <si>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</si>
  <si>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</si>
  <si>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</si>
  <si>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</si>
  <si>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</si>
  <si>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</si>
  <si>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</si>
  <si>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</si>
  <si>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</si>
  <si>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</si>
  <si>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</si>
  <si>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</si>
  <si>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</si>
  <si>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</si>
  <si>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</si>
  <si>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</si>
  <si>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</si>
  <si>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</si>
  <si>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</si>
  <si>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</si>
  <si>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</si>
  <si>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</si>
  <si>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</si>
  <si>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</si>
  <si>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</si>
  <si>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</si>
  <si>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</si>
  <si>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</si>
  <si>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</si>
  <si>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</si>
  <si>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</si>
  <si>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</si>
  <si>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</si>
  <si>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</si>
  <si>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</si>
  <si>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</si>
  <si>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</si>
  <si>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</si>
  <si>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</si>
  <si>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</si>
  <si>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</si>
  <si>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</si>
  <si>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</si>
  <si>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</si>
  <si>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</si>
  <si>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</si>
  <si>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</si>
  <si>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</si>
  <si>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</si>
  <si>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</si>
  <si>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</si>
  <si>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</si>
  <si>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</si>
  <si>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</si>
  <si>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</si>
  <si>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</si>
  <si>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</si>
  <si>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</si>
  <si>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</si>
  <si>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</si>
  <si>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</si>
  <si>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</si>
  <si>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</si>
  <si>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</si>
  <si>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</si>
  <si>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</si>
  <si>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</si>
  <si>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</si>
  <si>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</si>
  <si>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</si>
  <si>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</si>
  <si>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</si>
  <si>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</si>
  <si>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</si>
  <si>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</si>
  <si>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</si>
  <si>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</si>
  <si>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</si>
  <si>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</si>
  <si>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</si>
  <si>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</si>
  <si>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</si>
  <si>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</si>
  <si>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</si>
  <si>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</si>
  <si>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</si>
  <si>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</si>
  <si>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</si>
  <si>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</si>
  <si>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</si>
  <si>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</si>
  <si>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</si>
  <si>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</si>
  <si>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</si>
  <si>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</si>
  <si>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</si>
  <si>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</si>
  <si>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</si>
  <si>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</si>
  <si>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</si>
  <si>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</si>
  <si>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</si>
  <si>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</si>
  <si>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</si>
  <si>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</si>
  <si>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</si>
  <si>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</si>
  <si>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</si>
  <si>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</si>
  <si>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</si>
  <si>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</si>
  <si>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</si>
  <si>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</si>
  <si>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</si>
  <si>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</si>
  <si>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</si>
  <si>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</si>
  <si>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</si>
  <si>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</si>
  <si>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</si>
  <si>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</si>
  <si>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</si>
  <si>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</si>
  <si>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</si>
  <si>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</si>
  <si>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</si>
  <si>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</si>
  <si>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</si>
  <si>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</si>
  <si>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</si>
  <si>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</si>
  <si>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</si>
  <si>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</si>
  <si>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</si>
  <si>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</si>
  <si>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</si>
  <si>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</si>
  <si>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</si>
  <si>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</si>
  <si>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</si>
  <si>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</si>
  <si>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</si>
  <si>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</si>
  <si>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</si>
  <si>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</si>
  <si>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</si>
  <si>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</si>
  <si>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</si>
  <si>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</si>
  <si>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</si>
  <si>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</si>
  <si>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</si>
  <si>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</si>
  <si>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</si>
  <si>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</si>
  <si>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</si>
  <si>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</si>
  <si>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</si>
  <si>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</si>
  <si>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</si>
  <si>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</si>
  <si>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</si>
  <si>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</si>
  <si>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</si>
  <si>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</si>
  <si>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</si>
  <si>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</si>
  <si>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</si>
  <si>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</si>
  <si>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</si>
  <si>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</si>
  <si>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</si>
  <si>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</si>
  <si>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</si>
  <si>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</si>
  <si>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</si>
  <si>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</si>
  <si>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</si>
  <si>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</si>
  <si>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</si>
  <si>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</si>
  <si>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</si>
  <si>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</si>
  <si>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</si>
  <si>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</si>
  <si>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</si>
  <si>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</si>
  <si>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</si>
  <si>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</si>
  <si>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</si>
  <si>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</si>
  <si>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</si>
  <si>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</si>
  <si>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</si>
  <si>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</si>
  <si>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</si>
  <si>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</si>
  <si>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</si>
  <si>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</si>
  <si>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</si>
  <si>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</si>
  <si>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</si>
  <si>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</si>
  <si>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</si>
  <si>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</si>
  <si>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</si>
  <si>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</si>
  <si>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</si>
  <si>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</si>
  <si>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</si>
  <si>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</si>
  <si>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</si>
  <si>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</si>
  <si>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</si>
  <si>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</si>
  <si>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</si>
  <si>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</si>
  <si>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</si>
  <si>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</si>
  <si>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</si>
  <si>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</si>
  <si>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</si>
  <si>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</si>
  <si>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</si>
  <si>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</si>
  <si>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</si>
  <si>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</si>
  <si>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</si>
  <si>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</si>
  <si>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</si>
  <si>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</si>
  <si>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</si>
  <si>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</si>
  <si>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</si>
  <si>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</si>
  <si>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</si>
  <si>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</si>
  <si>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</si>
  <si>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</si>
  <si>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</si>
  <si>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</si>
  <si>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</si>
  <si>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</si>
  <si>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</si>
  <si>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</si>
  <si>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</si>
  <si>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</si>
  <si>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</si>
  <si>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</si>
  <si>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</si>
  <si>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</si>
  <si>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</si>
  <si>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</si>
  <si>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</si>
  <si>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</si>
  <si>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</si>
  <si>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</si>
  <si>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</si>
  <si>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</si>
  <si>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</si>
  <si>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</si>
  <si>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</si>
  <si>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</si>
  <si>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</si>
  <si>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</si>
  <si>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</si>
  <si>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</si>
  <si>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</si>
  <si>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</si>
  <si>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</si>
  <si>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</si>
  <si>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</si>
  <si>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</si>
  <si>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</si>
  <si>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</si>
  <si>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</si>
  <si>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</si>
  <si>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</si>
  <si>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</si>
  <si>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</si>
  <si>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</si>
  <si>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</si>
  <si>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</si>
  <si>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</si>
  <si>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</si>
  <si>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</si>
  <si>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</si>
  <si>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</si>
  <si>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</si>
  <si>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</si>
  <si>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</si>
  <si>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</si>
  <si>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</si>
  <si>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</si>
  <si>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</si>
  <si>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</si>
  <si>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</si>
  <si>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</si>
  <si>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</si>
  <si>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</si>
  <si>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</si>
  <si>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</si>
  <si>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</si>
  <si>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</si>
  <si>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</si>
  <si>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</si>
  <si>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</si>
  <si>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</si>
  <si>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</si>
  <si>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</si>
  <si>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</si>
  <si>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</si>
  <si>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</si>
  <si>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</si>
  <si>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</si>
  <si>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</si>
  <si>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</si>
  <si>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</si>
  <si>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</si>
  <si>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</si>
  <si>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</si>
  <si>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</si>
  <si>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</si>
  <si>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</si>
  <si>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</si>
  <si>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</si>
  <si>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</si>
  <si>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</si>
  <si>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</si>
  <si>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</si>
  <si>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</si>
  <si>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</si>
  <si>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</si>
  <si>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</si>
  <si>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</si>
  <si>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</si>
  <si>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</si>
  <si>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</si>
  <si>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</si>
  <si>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</si>
  <si>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</si>
  <si>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</si>
  <si>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</si>
  <si>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</si>
  <si>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</si>
  <si>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</si>
  <si>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</si>
  <si>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</si>
  <si>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</si>
  <si>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</si>
  <si>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</si>
  <si>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</si>
  <si>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</si>
  <si>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</si>
  <si>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</si>
  <si>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</si>
  <si>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</si>
  <si>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</si>
  <si>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</si>
  <si>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</si>
  <si>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</si>
  <si>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</si>
  <si>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</si>
  <si>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</si>
  <si>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</si>
  <si>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</si>
  <si>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</si>
  <si>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</si>
  <si>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</si>
  <si>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</si>
  <si>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</si>
  <si>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</si>
  <si>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</si>
  <si>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</si>
  <si>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</si>
  <si>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</si>
  <si>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</si>
  <si>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</si>
  <si>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</si>
  <si>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</si>
  <si>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</si>
  <si>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</si>
  <si>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</si>
  <si>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</si>
  <si>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</si>
  <si>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</si>
  <si>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</si>
  <si>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</si>
  <si>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</si>
  <si>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</si>
  <si>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</si>
  <si>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</si>
  <si>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</si>
  <si>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</si>
  <si>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</si>
  <si>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</si>
  <si>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</si>
  <si>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</si>
  <si>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</si>
  <si>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</si>
  <si>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</si>
  <si>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</si>
  <si>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</si>
  <si>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</si>
  <si>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</si>
  <si>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</si>
  <si>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</si>
  <si>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</si>
  <si>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</si>
  <si>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</si>
  <si>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</si>
  <si>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</si>
  <si>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</si>
  <si>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</si>
  <si>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</si>
  <si>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</si>
  <si>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</si>
  <si>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</si>
  <si>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</si>
  <si>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</si>
  <si>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</si>
  <si>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</si>
  <si>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</si>
  <si>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</si>
  <si>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</si>
  <si>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</si>
  <si>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</si>
  <si>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</si>
  <si>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</si>
  <si>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</si>
  <si>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</si>
  <si>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</si>
  <si>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</si>
  <si>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</si>
  <si>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</si>
  <si>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</si>
  <si>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</si>
  <si>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</si>
  <si>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</si>
  <si>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</si>
  <si>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</si>
  <si>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</si>
  <si>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</si>
  <si>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</si>
  <si>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</si>
  <si>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</si>
  <si>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</si>
  <si>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</si>
  <si>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</si>
  <si>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</si>
  <si>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</si>
  <si>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</si>
  <si>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</si>
  <si>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</si>
  <si>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</si>
  <si>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</si>
  <si>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</si>
  <si>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</si>
  <si>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</si>
  <si>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</si>
  <si>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</si>
  <si>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</si>
  <si>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</si>
  <si>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</si>
  <si>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</si>
  <si>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</si>
  <si>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</si>
  <si>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</si>
  <si>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</si>
  <si>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</si>
  <si>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</si>
  <si>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</si>
  <si>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</si>
  <si>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</si>
  <si>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</si>
  <si>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</si>
  <si>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</si>
  <si>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</si>
  <si>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</si>
  <si>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</si>
  <si>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</si>
  <si>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</si>
  <si>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</si>
  <si>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</si>
  <si>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</si>
  <si>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</si>
  <si>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</si>
  <si>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</si>
  <si>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</si>
  <si>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</si>
  <si>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</si>
  <si>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</si>
  <si>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</si>
  <si>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</si>
  <si>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</si>
  <si>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</si>
  <si>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</si>
  <si>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</si>
  <si>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</si>
  <si>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</si>
  <si>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</si>
  <si>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</si>
  <si>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</si>
  <si>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</si>
  <si>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</si>
  <si>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</si>
  <si>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</si>
  <si>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</si>
  <si>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</si>
  <si>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</si>
  <si>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</si>
  <si>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</si>
  <si>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</si>
  <si>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</si>
  <si>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</si>
  <si>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</si>
  <si>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</si>
  <si>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</si>
  <si>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</si>
  <si>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</si>
  <si>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</si>
  <si>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</si>
  <si>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</si>
  <si>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</si>
  <si>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</si>
  <si>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</si>
  <si>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</si>
  <si>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</si>
  <si>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</si>
  <si>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</si>
  <si>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</si>
  <si>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</si>
  <si>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</si>
  <si>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</si>
  <si>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</si>
  <si>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</si>
  <si>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</si>
  <si>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</si>
  <si>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</si>
  <si>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</si>
  <si>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</si>
  <si>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</si>
  <si>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</si>
  <si>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</si>
  <si>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</si>
  <si>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</si>
  <si>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</si>
  <si>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</si>
  <si>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</si>
  <si>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</si>
  <si>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</si>
  <si>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</si>
  <si>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</si>
  <si>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</si>
  <si>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</si>
  <si>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</si>
  <si>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</si>
  <si>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</si>
  <si>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</si>
  <si>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</si>
  <si>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</si>
  <si>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</si>
  <si>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</si>
  <si>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</si>
  <si>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</si>
  <si>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</si>
  <si>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</si>
  <si>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</si>
  <si>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</si>
  <si>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</si>
  <si>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</si>
  <si>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</si>
  <si>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</si>
  <si>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</si>
  <si>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</si>
  <si>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</si>
  <si>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</si>
  <si>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</si>
  <si>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</si>
  <si>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</si>
  <si>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</si>
  <si>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</si>
  <si>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</si>
  <si>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</si>
  <si>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</si>
  <si>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</si>
  <si>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</si>
  <si>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</si>
  <si>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</si>
  <si>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</si>
  <si>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</si>
  <si>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</si>
  <si>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</si>
  <si>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</si>
  <si>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</si>
  <si>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</si>
  <si>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</si>
  <si>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</si>
  <si>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</si>
  <si>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</si>
  <si>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</si>
  <si>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</si>
  <si>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</si>
  <si>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</si>
  <si>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</si>
  <si>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</si>
  <si>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</si>
  <si>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</si>
  <si>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</si>
  <si>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</si>
  <si>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</si>
  <si>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</si>
  <si>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</si>
  <si>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</si>
  <si>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</si>
  <si>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</si>
  <si>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</si>
  <si>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</si>
  <si>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</si>
  <si>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</si>
  <si>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</si>
  <si>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</si>
  <si>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</si>
  <si>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</si>
  <si>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</si>
  <si>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</si>
  <si>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</si>
  <si>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</si>
  <si>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</si>
  <si>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</si>
  <si>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</si>
  <si>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</si>
  <si>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</si>
  <si>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</si>
  <si>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</si>
  <si>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</si>
  <si>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</si>
  <si>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</si>
  <si>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</si>
  <si>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</si>
  <si>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</si>
  <si>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</si>
  <si>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</si>
  <si>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</si>
  <si>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</si>
  <si>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</si>
  <si>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</si>
  <si>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</si>
  <si>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</si>
  <si>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</si>
  <si>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</si>
  <si>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</si>
  <si>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</si>
  <si>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</si>
  <si>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</si>
  <si>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</si>
  <si>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</si>
  <si>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</si>
  <si>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</si>
  <si>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</si>
  <si>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</si>
  <si>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</si>
  <si>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</si>
  <si>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</si>
  <si>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</si>
  <si>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</si>
  <si>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</si>
  <si>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</si>
  <si>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</si>
  <si>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</si>
  <si>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</si>
  <si>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</si>
  <si>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</si>
  <si>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</si>
  <si>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</si>
  <si>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</si>
  <si>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</si>
  <si>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</si>
  <si>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</si>
  <si>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</si>
  <si>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</si>
  <si>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</si>
  <si>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</si>
  <si>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</si>
  <si>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</si>
  <si>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</si>
  <si>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</si>
  <si>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</si>
  <si>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</si>
  <si>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</si>
  <si>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</si>
  <si>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</si>
  <si>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</si>
  <si>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</si>
  <si>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</si>
  <si>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</si>
  <si>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</si>
  <si>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</si>
  <si>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</si>
  <si>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</si>
  <si>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</si>
  <si>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</si>
  <si>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</si>
  <si>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</si>
  <si>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</si>
  <si>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</si>
  <si>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</si>
  <si>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</si>
  <si>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</si>
  <si>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</si>
  <si>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</si>
  <si>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</si>
  <si>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</si>
  <si>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</si>
  <si>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</si>
  <si>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</si>
  <si>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</si>
  <si>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</si>
  <si>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</si>
  <si>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</si>
  <si>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</si>
  <si>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</si>
  <si>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</si>
  <si>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</si>
  <si>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</si>
  <si>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</si>
  <si>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</si>
  <si>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</si>
  <si>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</si>
  <si>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</si>
  <si>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</si>
  <si>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</si>
  <si>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</si>
  <si>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</si>
  <si>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</si>
  <si>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</si>
  <si>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</si>
  <si>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</si>
  <si>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</si>
  <si>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</si>
  <si>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</si>
  <si>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</si>
  <si>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</si>
  <si>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</si>
  <si>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</si>
  <si>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</si>
  <si>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</si>
  <si>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</si>
  <si>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</si>
  <si>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</si>
  <si>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</si>
  <si>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</si>
  <si>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</si>
  <si>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</si>
  <si>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</si>
  <si>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</si>
  <si>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</si>
  <si>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</si>
  <si>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</si>
  <si>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</si>
  <si>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</si>
  <si>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</si>
  <si>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</si>
  <si>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</si>
  <si>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</si>
  <si>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</si>
  <si>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</si>
  <si>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</si>
  <si>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</si>
  <si>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</si>
  <si>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</si>
  <si>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</si>
  <si>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</si>
  <si>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</si>
  <si>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</si>
  <si>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</si>
  <si>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</si>
  <si>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</si>
  <si>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</si>
  <si>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</si>
  <si>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</si>
  <si>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</si>
  <si>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</si>
  <si>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</si>
  <si>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</si>
  <si>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</si>
  <si>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</si>
  <si>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</si>
  <si>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</si>
  <si>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</si>
  <si>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</si>
  <si>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</si>
  <si>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</si>
  <si>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</si>
  <si>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</si>
  <si>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</si>
  <si>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</si>
  <si>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</si>
  <si>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</si>
  <si>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</si>
  <si>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</si>
  <si>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</si>
  <si>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</si>
  <si>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</si>
  <si>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</si>
  <si>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</si>
  <si>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</si>
  <si>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</si>
  <si>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</si>
  <si>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</si>
  <si>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</si>
  <si>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</si>
  <si>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</si>
  <si>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</si>
  <si>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</si>
  <si>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</si>
  <si>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</si>
  <si>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</si>
  <si>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</si>
  <si>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</si>
  <si>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</si>
  <si>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</si>
  <si>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</si>
  <si>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</si>
  <si>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</si>
  <si>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</si>
  <si>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</si>
  <si>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</si>
  <si>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</si>
  <si>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</si>
  <si>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</si>
  <si>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</si>
  <si>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</si>
  <si>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</si>
  <si>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</si>
  <si>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</si>
  <si>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</si>
  <si>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</si>
  <si>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</si>
  <si>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</si>
  <si>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</si>
  <si>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</si>
  <si>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</si>
  <si>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</si>
  <si>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</si>
  <si>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</si>
  <si>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</si>
  <si>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</si>
  <si>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</si>
  <si>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</si>
  <si>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</si>
  <si>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</si>
  <si>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</si>
  <si>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</si>
  <si>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</si>
  <si>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</si>
  <si>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</si>
  <si>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</si>
  <si>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</si>
  <si>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</si>
  <si>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</si>
  <si>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</si>
  <si>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</si>
  <si>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</si>
  <si>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</si>
  <si>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</si>
  <si>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</si>
  <si>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</si>
  <si>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</si>
  <si>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</si>
  <si>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</si>
  <si>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</si>
  <si>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</si>
  <si>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</si>
  <si>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</si>
  <si>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</si>
  <si>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</si>
  <si>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</si>
  <si>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</si>
  <si>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</si>
  <si>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</si>
  <si>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</si>
  <si>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</si>
  <si>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</si>
  <si>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</si>
  <si>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</si>
  <si>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</si>
  <si>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</si>
  <si>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</si>
  <si>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</si>
  <si>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</si>
  <si>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</si>
  <si>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</si>
  <si>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</si>
  <si>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</si>
  <si>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</si>
  <si>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</si>
  <si>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</si>
  <si>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</si>
  <si>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</si>
  <si>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</si>
  <si>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</si>
  <si>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</si>
  <si>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</si>
  <si>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</si>
  <si>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</si>
  <si>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</si>
  <si>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</si>
  <si>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</si>
  <si>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</si>
  <si>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</si>
  <si>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</si>
  <si>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</si>
  <si>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</si>
  <si>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</si>
  <si>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</si>
  <si>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</si>
  <si>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</si>
  <si>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</si>
  <si>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</si>
  <si>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</si>
  <si>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</si>
  <si>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</si>
  <si>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</si>
  <si>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</si>
  <si>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</si>
  <si>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</si>
  <si>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</si>
  <si>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</si>
  <si>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</si>
  <si>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</si>
  <si>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</si>
  <si>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</si>
  <si>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</si>
  <si>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</si>
  <si>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</si>
  <si>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</si>
  <si>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</si>
  <si>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</si>
  <si>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</si>
  <si>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</si>
  <si>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</si>
  <si>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</si>
  <si>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</si>
  <si>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</si>
  <si>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</si>
  <si>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</si>
  <si>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</si>
  <si>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</si>
  <si>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</si>
  <si>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</si>
  <si>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</si>
  <si>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</si>
  <si>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</si>
  <si>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</si>
  <si>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</si>
  <si>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</si>
  <si>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</si>
  <si>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</si>
  <si>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</si>
  <si>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</si>
  <si>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</si>
  <si>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</si>
  <si>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</si>
  <si>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</si>
  <si>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</si>
  <si>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</si>
  <si>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</si>
  <si>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</si>
  <si>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</si>
  <si>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</si>
  <si>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</si>
  <si>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</si>
  <si>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</si>
  <si>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</si>
  <si>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</si>
  <si>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</si>
  <si>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</si>
  <si>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</si>
  <si>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</si>
  <si>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</si>
  <si>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</si>
  <si>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</si>
  <si>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</si>
  <si>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</si>
  <si>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</si>
  <si>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</si>
  <si>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</si>
  <si>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</si>
  <si>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</si>
  <si>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</si>
  <si>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</si>
  <si>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</si>
  <si>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</si>
  <si>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</si>
  <si>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</si>
  <si>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</si>
  <si>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</si>
  <si>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</si>
  <si>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</si>
  <si>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</si>
  <si>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</si>
  <si>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</si>
  <si>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</si>
  <si>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</si>
  <si>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</si>
  <si>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</si>
  <si>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</si>
  <si>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</si>
  <si>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</si>
  <si>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</si>
  <si>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</si>
  <si>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</si>
  <si>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</si>
  <si>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</si>
  <si>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</si>
  <si>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</si>
  <si>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</si>
  <si>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</si>
  <si>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</si>
  <si>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</si>
  <si>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</si>
  <si>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</si>
  <si>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</si>
  <si>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</si>
  <si>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</si>
  <si>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</si>
  <si>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</si>
  <si>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</si>
  <si>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</si>
  <si>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</si>
  <si>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</si>
  <si>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</si>
  <si>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</si>
  <si>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</si>
  <si>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</si>
  <si>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</si>
  <si>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</si>
  <si>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</si>
  <si>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</si>
  <si>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</si>
  <si>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</si>
  <si>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</si>
  <si>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</si>
  <si>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</si>
  <si>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</si>
  <si>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</si>
  <si>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</si>
  <si>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</si>
  <si>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</si>
  <si>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</si>
  <si>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</si>
  <si>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</si>
  <si>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</si>
  <si>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</si>
  <si>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</si>
  <si>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</si>
  <si>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</si>
  <si>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</si>
  <si>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</si>
  <si>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</si>
  <si>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</si>
  <si>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</si>
  <si>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</si>
  <si>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</si>
  <si>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</si>
  <si>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</si>
  <si>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</si>
  <si>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</si>
  <si>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</si>
  <si>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</si>
  <si>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</si>
  <si>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</si>
  <si>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</si>
  <si>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</si>
  <si>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</si>
  <si>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</si>
  <si>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</si>
  <si>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</si>
  <si>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</si>
  <si>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</si>
  <si>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</si>
  <si>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</si>
  <si>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</si>
  <si>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</si>
  <si>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</si>
  <si>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</si>
  <si>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</si>
  <si>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</si>
  <si>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</si>
  <si>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</si>
  <si>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</si>
  <si>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</si>
  <si>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</si>
  <si>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</si>
  <si>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</si>
  <si>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</si>
  <si>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</si>
  <si>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</si>
  <si>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</si>
  <si>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</si>
  <si>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</si>
  <si>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</si>
  <si>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</si>
  <si>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</si>
  <si>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</si>
  <si>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</si>
  <si>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</si>
  <si>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</si>
  <si>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</si>
  <si>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</si>
  <si>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</si>
  <si>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</si>
  <si>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</si>
  <si>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</si>
  <si>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</si>
  <si>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</si>
  <si>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</si>
  <si>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</si>
  <si>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</si>
  <si>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</si>
  <si>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</si>
  <si>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</si>
  <si>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</si>
  <si>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</si>
  <si>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</si>
  <si>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</si>
  <si>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</si>
  <si>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</si>
  <si>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</si>
  <si>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</si>
  <si>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</si>
  <si>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</si>
  <si>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</si>
  <si>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</si>
  <si>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</si>
  <si>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</si>
  <si>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</si>
  <si>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</si>
  <si>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</si>
  <si>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</si>
  <si>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</si>
  <si>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</si>
  <si>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</si>
  <si>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</si>
  <si>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</si>
  <si>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</si>
  <si>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</si>
  <si>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</si>
  <si>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</si>
  <si>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</si>
  <si>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</si>
  <si>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</si>
  <si>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</si>
  <si>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</si>
  <si>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</si>
  <si>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</si>
  <si>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</si>
  <si>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</si>
  <si>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</si>
  <si>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</si>
  <si>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</si>
  <si>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</si>
  <si>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</si>
  <si>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</si>
  <si>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</si>
  <si>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</si>
  <si>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</si>
  <si>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</si>
  <si>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</si>
  <si>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</si>
  <si>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</si>
  <si>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</si>
  <si>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</si>
  <si>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</si>
  <si>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</si>
  <si>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</si>
  <si>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</si>
  <si>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</si>
  <si>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</si>
  <si>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</si>
  <si>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</si>
  <si>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</si>
  <si>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</si>
  <si>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</si>
  <si>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</si>
  <si>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</si>
  <si>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</si>
  <si>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</si>
  <si>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</si>
  <si>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</si>
  <si>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</si>
  <si>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</si>
  <si>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</si>
  <si>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</si>
  <si>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</si>
  <si>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</si>
  <si>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</si>
  <si>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</si>
  <si>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</si>
  <si>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</si>
  <si>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</si>
  <si>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</si>
  <si>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</si>
  <si>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</si>
  <si>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</si>
  <si>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</si>
  <si>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</si>
  <si>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</si>
  <si>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</si>
  <si>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</si>
  <si>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</si>
  <si>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</si>
  <si>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</si>
  <si>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</si>
  <si>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</si>
  <si>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</si>
  <si>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</si>
  <si>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</si>
  <si>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</si>
  <si>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</si>
  <si>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</si>
  <si>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</si>
  <si>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</si>
  <si>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</si>
  <si>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</si>
  <si>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</si>
  <si>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</si>
  <si>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</si>
  <si>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</si>
  <si>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</si>
  <si>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</si>
  <si>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</si>
  <si>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</si>
  <si>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</si>
  <si>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</si>
  <si>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</si>
  <si>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</si>
  <si>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</si>
  <si>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</si>
  <si>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</si>
  <si>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</si>
  <si>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</si>
  <si>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</si>
  <si>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</si>
  <si>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</si>
  <si>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</si>
  <si>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</si>
  <si>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</si>
  <si>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</si>
  <si>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</si>
  <si>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</si>
  <si>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</si>
  <si>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</si>
  <si>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</si>
  <si>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</si>
  <si>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</si>
  <si>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</si>
  <si>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</si>
  <si>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</si>
  <si>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</si>
  <si>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</si>
  <si>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</si>
  <si>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</si>
  <si>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</si>
  <si>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</si>
  <si>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</si>
  <si>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</si>
  <si>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</si>
  <si>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</si>
  <si>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</si>
  <si>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</si>
  <si>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</si>
  <si>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</si>
  <si>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</si>
  <si>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</si>
  <si>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</si>
  <si>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</si>
  <si>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</si>
  <si>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</si>
  <si>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</si>
  <si>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</si>
  <si>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</si>
  <si>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</si>
  <si>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</si>
  <si>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</si>
  <si>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</si>
  <si>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</si>
  <si>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</si>
  <si>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</si>
  <si>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</si>
  <si>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</si>
  <si>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</si>
  <si>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</si>
  <si>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</si>
  <si>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</si>
  <si>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</si>
  <si>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</si>
  <si>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</si>
  <si>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</si>
  <si>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</si>
  <si>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</si>
  <si>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</si>
  <si>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</si>
  <si>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</si>
  <si>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</si>
  <si>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</si>
  <si>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</si>
  <si>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</si>
  <si>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</si>
  <si>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</si>
  <si>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</si>
  <si>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</si>
  <si>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</si>
  <si>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</si>
  <si>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</si>
  <si>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</si>
  <si>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</si>
  <si>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</si>
  <si>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</si>
  <si>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</si>
  <si>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</si>
  <si>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</si>
  <si>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</si>
  <si>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</si>
  <si>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</si>
  <si>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</si>
  <si>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</si>
  <si>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</si>
  <si>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</si>
  <si>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</si>
  <si>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</si>
  <si>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</si>
  <si>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</si>
  <si>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</si>
  <si>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</si>
  <si>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</si>
  <si>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</si>
  <si>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</si>
  <si>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</si>
  <si>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</si>
  <si>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</si>
  <si>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</si>
  <si>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</si>
  <si>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</si>
  <si>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</si>
  <si>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</si>
  <si>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</si>
  <si>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</si>
  <si>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</si>
  <si>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</si>
  <si>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</si>
  <si>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</si>
  <si>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</si>
  <si>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</si>
  <si>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</si>
  <si>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</si>
  <si>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</si>
  <si>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</si>
  <si>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</si>
  <si>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</si>
  <si>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</si>
  <si>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</si>
  <si>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</si>
  <si>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</si>
  <si>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</si>
  <si>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</si>
  <si>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</si>
  <si>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</si>
  <si>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</si>
  <si>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</si>
  <si>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</si>
  <si>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</si>
  <si>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</si>
  <si>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</si>
  <si>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</si>
  <si>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</si>
  <si>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</si>
  <si>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</si>
  <si>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</si>
  <si>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</si>
  <si>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</si>
  <si>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</si>
  <si>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</si>
  <si>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</si>
  <si>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</si>
  <si>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</si>
  <si>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</si>
  <si>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</si>
  <si>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</si>
  <si>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</si>
  <si>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</si>
  <si>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</si>
  <si>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</si>
  <si>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</si>
  <si>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</si>
  <si>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</si>
  <si>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</si>
  <si>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</si>
  <si>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</si>
  <si>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</si>
  <si>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</si>
  <si>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</si>
  <si>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</si>
  <si>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</si>
  <si>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</si>
  <si>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</si>
  <si>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</si>
  <si>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</si>
  <si>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</si>
  <si>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</si>
  <si>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</si>
  <si>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</si>
  <si>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</si>
  <si>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</si>
  <si>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</si>
  <si>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</si>
  <si>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</si>
  <si>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</si>
  <si>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</si>
  <si>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</si>
  <si>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</si>
  <si>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</si>
  <si>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</si>
  <si>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</si>
  <si>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</si>
  <si>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</si>
  <si>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</si>
  <si>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</si>
  <si>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</si>
  <si>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</si>
  <si>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</si>
  <si>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</si>
  <si>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</si>
  <si>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</si>
  <si>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</si>
  <si>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</si>
  <si>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</si>
  <si>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</si>
  <si>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</si>
  <si>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</si>
  <si>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</si>
  <si>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</si>
  <si>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</si>
  <si>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</si>
  <si>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</si>
  <si>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</si>
  <si>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</si>
  <si>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</si>
  <si>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</si>
  <si>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</si>
  <si>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</si>
  <si>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</si>
  <si>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</si>
  <si>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</si>
  <si>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</si>
  <si>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</si>
  <si>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</si>
  <si>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</si>
  <si>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</si>
  <si>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</si>
  <si>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</si>
  <si>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</si>
  <si>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</si>
  <si>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</si>
  <si>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</si>
  <si>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</si>
  <si>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</si>
  <si>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</si>
  <si>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</si>
  <si>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</si>
  <si>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</si>
  <si>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</si>
  <si>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</si>
  <si>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</si>
  <si>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</si>
  <si>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</si>
  <si>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</si>
  <si>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</si>
  <si>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</si>
  <si>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</si>
  <si>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</si>
  <si>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</si>
  <si>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</si>
  <si>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</si>
  <si>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</si>
  <si>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</si>
  <si>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</si>
  <si>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</si>
  <si>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</si>
  <si>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</si>
  <si>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</si>
  <si>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</si>
  <si>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</si>
  <si>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</si>
  <si>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</si>
  <si>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</si>
  <si>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</si>
  <si>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</si>
  <si>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</si>
  <si>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</si>
  <si>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</si>
  <si>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</si>
  <si>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</si>
  <si>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</si>
  <si>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</si>
  <si>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</si>
  <si>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</si>
  <si>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</si>
  <si>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</si>
  <si>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</si>
  <si>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</si>
  <si>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</si>
  <si>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</si>
  <si>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</si>
  <si>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</si>
  <si>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</si>
  <si>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</si>
  <si>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</si>
  <si>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</si>
  <si>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</si>
  <si>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</si>
  <si>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</si>
  <si>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</si>
  <si>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</si>
  <si>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</si>
  <si>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</si>
  <si>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</si>
  <si>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</si>
  <si>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</si>
  <si>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</si>
  <si>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</si>
  <si>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</si>
  <si>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</si>
  <si>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</si>
  <si>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</si>
  <si>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</si>
  <si>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</si>
  <si>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</si>
  <si>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</si>
  <si>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</si>
  <si>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</si>
  <si>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</si>
  <si>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</si>
  <si>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</si>
  <si>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</si>
  <si>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</si>
  <si>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</si>
  <si>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</si>
  <si>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</si>
  <si>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</si>
  <si>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</si>
  <si>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</si>
  <si>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</si>
  <si>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</si>
  <si>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</si>
  <si>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</si>
  <si>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</si>
  <si>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</si>
  <si>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</si>
  <si>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</si>
  <si>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</si>
  <si>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</si>
  <si>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</si>
  <si>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</si>
  <si>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</si>
  <si>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</si>
  <si>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</si>
  <si>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</si>
  <si>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</si>
  <si>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</si>
  <si>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</si>
  <si>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</si>
  <si>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</si>
  <si>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</si>
  <si>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</si>
  <si>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</si>
  <si>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</si>
  <si>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</si>
  <si>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</si>
  <si>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</si>
  <si>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</si>
  <si>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</si>
  <si>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</si>
  <si>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</si>
  <si>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</si>
  <si>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</si>
  <si>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</si>
  <si>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</si>
  <si>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</si>
  <si>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</si>
  <si>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</si>
  <si>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</si>
  <si>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</si>
  <si>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</si>
  <si>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</si>
  <si>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</si>
  <si>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</si>
  <si>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</si>
  <si>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</si>
  <si>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</si>
  <si>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</si>
  <si>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</si>
  <si>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</si>
  <si>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</si>
  <si>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</si>
  <si>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</si>
  <si>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</si>
  <si>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</si>
  <si>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</si>
  <si>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</si>
  <si>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</si>
  <si>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</si>
  <si>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</si>
  <si>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</si>
  <si>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</si>
  <si>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</si>
  <si>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</si>
  <si>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</si>
  <si>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</si>
  <si>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</si>
  <si>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</si>
  <si>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</si>
  <si>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</si>
  <si>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</si>
  <si>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</si>
  <si>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</si>
  <si>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</si>
  <si>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</si>
  <si>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</si>
  <si>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</si>
  <si>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</si>
  <si>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</si>
  <si>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</si>
  <si>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</si>
  <si>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</si>
  <si>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</si>
  <si>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</si>
  <si>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</si>
  <si>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</si>
  <si>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</si>
  <si>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</si>
  <si>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</si>
  <si>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</si>
  <si>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</si>
  <si>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</si>
  <si>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</si>
  <si>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</si>
  <si>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</si>
  <si>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</si>
  <si>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</si>
  <si>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</si>
  <si>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</si>
  <si>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</si>
  <si>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</si>
  <si>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</si>
  <si>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</si>
  <si>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</si>
  <si>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</si>
  <si>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</si>
  <si>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</si>
  <si>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</si>
  <si>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</si>
  <si>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</si>
  <si>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</si>
  <si>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</si>
  <si>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</si>
  <si>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</si>
  <si>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</si>
  <si>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</si>
  <si>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</si>
  <si>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</si>
  <si>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</si>
  <si>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</si>
  <si>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</si>
  <si>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</si>
  <si>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</si>
  <si>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</si>
  <si>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</si>
  <si>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</si>
  <si>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</si>
  <si>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</si>
  <si>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</si>
  <si>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</si>
  <si>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</si>
  <si>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</si>
  <si>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</si>
  <si>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</si>
  <si>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</si>
  <si>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</si>
  <si>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</si>
  <si>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</si>
  <si>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</si>
  <si>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</si>
  <si>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</si>
  <si>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</si>
  <si>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</si>
  <si>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</si>
  <si>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</si>
  <si>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</si>
  <si>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</si>
  <si>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</si>
  <si>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</si>
  <si>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</si>
  <si>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</si>
  <si>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</si>
  <si>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</si>
  <si>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</si>
  <si>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</si>
  <si>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</si>
  <si>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</si>
  <si>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</si>
  <si>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</si>
  <si>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</si>
  <si>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</si>
  <si>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</si>
  <si>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</si>
  <si>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</si>
  <si>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</si>
  <si>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</si>
  <si>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</si>
  <si>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</si>
  <si>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</si>
  <si>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</si>
  <si>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</si>
  <si>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</si>
  <si>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</si>
  <si>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</si>
  <si>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</si>
  <si>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</si>
  <si>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</si>
  <si>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</si>
  <si>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</si>
  <si>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</si>
  <si>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</si>
  <si>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</si>
  <si>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</si>
  <si>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</si>
  <si>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</si>
  <si>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</si>
  <si>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</si>
  <si>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</si>
  <si>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</si>
  <si>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</si>
  <si>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</si>
  <si>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</si>
  <si>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</si>
  <si>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</si>
  <si>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</si>
  <si>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</si>
  <si>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</si>
  <si>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</si>
  <si>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</si>
  <si>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</si>
  <si>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</si>
  <si>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</si>
  <si>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</si>
  <si>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</si>
  <si>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</si>
  <si>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</si>
  <si>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</si>
  <si>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</si>
  <si>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</si>
  <si>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</si>
  <si>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</si>
  <si>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</si>
  <si>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</si>
  <si>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</si>
  <si>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</si>
  <si>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</si>
  <si>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</si>
  <si>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</si>
  <si>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</si>
  <si>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</si>
  <si>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</si>
  <si>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</si>
  <si>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</si>
  <si>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</si>
  <si>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</si>
  <si>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</si>
  <si>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</si>
  <si>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</si>
  <si>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</si>
  <si>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</si>
  <si>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</si>
  <si>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</si>
  <si>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</si>
  <si>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</si>
  <si>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</si>
  <si>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</si>
  <si>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</si>
  <si>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</si>
  <si>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</si>
  <si>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</si>
  <si>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</si>
  <si>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</si>
  <si>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</si>
  <si>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</si>
  <si>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</si>
  <si>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</si>
  <si>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</si>
  <si>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</si>
  <si>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</si>
  <si>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</si>
  <si>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</si>
  <si>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</si>
  <si>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</si>
  <si>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</si>
  <si>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</si>
  <si>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</si>
  <si>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</si>
  <si>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</si>
  <si>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</si>
  <si>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</si>
  <si>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</si>
  <si>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</si>
  <si>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</si>
  <si>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</si>
  <si>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</si>
  <si>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</si>
  <si>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</si>
  <si>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</si>
  <si>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</si>
  <si>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</si>
  <si>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</si>
  <si>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</si>
  <si>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</si>
  <si>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</si>
  <si>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</si>
  <si>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</si>
  <si>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</si>
  <si>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</si>
  <si>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</si>
  <si>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</si>
  <si>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</si>
  <si>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</si>
  <si>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</si>
  <si>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</si>
  <si>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</si>
  <si>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</si>
  <si>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</si>
  <si>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</si>
  <si>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</si>
  <si>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</si>
  <si>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</si>
  <si>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</si>
  <si>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</si>
  <si>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</si>
  <si>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</si>
  <si>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</si>
  <si>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</si>
  <si>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</si>
  <si>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</si>
  <si>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</si>
  <si>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</si>
  <si>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</si>
  <si>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</si>
  <si>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</si>
  <si>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</si>
  <si>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</si>
  <si>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</si>
  <si>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</si>
  <si>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</si>
  <si>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</si>
  <si>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</si>
  <si>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</si>
  <si>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</si>
  <si>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</si>
  <si>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</si>
  <si>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</si>
  <si>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</si>
  <si>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</si>
  <si>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</si>
  <si>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</si>
  <si>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</si>
  <si>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</si>
  <si>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</si>
  <si>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</si>
  <si>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</si>
  <si>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</si>
  <si>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</si>
  <si>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</si>
  <si>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</si>
  <si>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</si>
  <si>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</si>
  <si>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</si>
  <si>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</si>
  <si>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</si>
  <si>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</si>
  <si>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</si>
  <si>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</si>
  <si>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</si>
  <si>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</si>
  <si>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</si>
  <si>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</si>
  <si>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</si>
  <si>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</si>
  <si>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</si>
  <si>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</si>
  <si>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</si>
  <si>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</si>
  <si>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</si>
  <si>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</si>
  <si>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</si>
  <si>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</si>
  <si>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</si>
  <si>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</si>
  <si>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</si>
  <si>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</si>
  <si>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</si>
  <si>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</si>
  <si>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</si>
  <si>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</si>
  <si>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</si>
  <si>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</si>
  <si>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</si>
  <si>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</si>
  <si>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</si>
  <si>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</si>
  <si>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</si>
  <si>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</si>
  <si>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</si>
  <si>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</si>
  <si>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</si>
  <si>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</si>
  <si>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</si>
  <si>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</si>
  <si>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</si>
  <si>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</si>
  <si>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</si>
  <si>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</si>
  <si>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</si>
  <si>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</si>
  <si>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</si>
  <si>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</si>
  <si>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</si>
  <si>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</si>
  <si>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</si>
  <si>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</si>
  <si>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</si>
  <si>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</si>
  <si>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</si>
  <si>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</si>
  <si>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</si>
  <si>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</si>
  <si>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</si>
  <si>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</si>
  <si>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</si>
  <si>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</si>
  <si>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</si>
  <si>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</si>
  <si>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</si>
  <si>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</si>
  <si>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</si>
  <si>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</si>
  <si>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</si>
  <si>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</si>
  <si>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</si>
  <si>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</si>
  <si>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</si>
  <si>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</si>
  <si>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</si>
  <si>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</si>
  <si>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</si>
  <si>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</si>
  <si>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</si>
  <si>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</si>
  <si>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</si>
  <si>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</si>
  <si>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</si>
  <si>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</si>
  <si>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</si>
  <si>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</si>
  <si>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</si>
  <si>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</si>
  <si>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</si>
  <si>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</si>
  <si>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</si>
  <si>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</si>
  <si>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</si>
  <si>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</si>
  <si>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</si>
  <si>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</si>
  <si>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</si>
  <si>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</si>
  <si>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</si>
  <si>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</si>
  <si>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</si>
  <si>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</si>
  <si>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</si>
  <si>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</si>
  <si>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</si>
  <si>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</si>
  <si>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</si>
  <si>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</si>
  <si>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</si>
  <si>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</si>
  <si>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</si>
  <si>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</si>
  <si>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</si>
  <si>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</si>
  <si>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</si>
  <si>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</si>
  <si>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</si>
  <si>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</si>
  <si>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</si>
  <si>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</si>
  <si>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</si>
  <si>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</si>
  <si>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</si>
  <si>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</si>
  <si>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</si>
  <si>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</si>
  <si>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</si>
  <si>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</si>
  <si>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</si>
  <si>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</si>
  <si>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</si>
  <si>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</si>
  <si>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</si>
  <si>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</si>
  <si>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</si>
  <si>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</si>
  <si>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</si>
  <si>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</si>
  <si>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</si>
  <si>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</si>
  <si>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</si>
  <si>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</si>
  <si>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</si>
  <si>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</si>
  <si>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</si>
  <si>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</si>
  <si>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</si>
  <si>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</si>
  <si>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</si>
  <si>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</si>
  <si>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</si>
  <si>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</si>
  <si>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</si>
  <si>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</si>
  <si>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</si>
  <si>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</si>
  <si>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</si>
  <si>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</si>
  <si>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</si>
  <si>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</si>
  <si>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</si>
  <si>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</si>
  <si>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</si>
  <si>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</si>
  <si>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</si>
  <si>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</si>
  <si>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</si>
  <si>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</si>
  <si>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</si>
  <si>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</si>
  <si>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</si>
  <si>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</si>
  <si>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</si>
  <si>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</si>
  <si>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</si>
  <si>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</si>
  <si>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</si>
  <si>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</si>
  <si>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</si>
  <si>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</si>
  <si>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</si>
  <si>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</si>
  <si>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</si>
  <si>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</si>
  <si>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</si>
  <si>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</si>
  <si>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</si>
  <si>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</si>
  <si>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</si>
  <si>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</si>
  <si>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</si>
  <si>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</si>
  <si>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</si>
  <si>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</si>
  <si>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</si>
  <si>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</si>
  <si>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</si>
  <si>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</si>
  <si>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</si>
  <si>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</si>
  <si>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</si>
  <si>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</si>
  <si>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</si>
  <si>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</si>
  <si>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</si>
  <si>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</si>
  <si>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</si>
  <si>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</si>
  <si>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</si>
  <si>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</si>
  <si>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</si>
  <si>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</si>
  <si>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</si>
  <si>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</si>
  <si>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</si>
  <si>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</si>
  <si>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</si>
  <si>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</si>
  <si>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</si>
  <si>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</si>
  <si>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</si>
  <si>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</si>
  <si>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</si>
  <si>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</si>
  <si>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</si>
  <si>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</si>
  <si>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</si>
  <si>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</si>
  <si>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</si>
  <si>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</si>
  <si>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</si>
  <si>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</si>
  <si>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</si>
  <si>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</si>
  <si>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</si>
  <si>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</si>
  <si>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</si>
  <si>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</si>
  <si>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</si>
  <si>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</si>
  <si>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</si>
  <si>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</si>
  <si>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</si>
  <si>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</si>
  <si>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</si>
  <si>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</si>
  <si>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</si>
  <si>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</si>
  <si>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</si>
  <si>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</si>
  <si>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</si>
  <si>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</si>
  <si>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</si>
  <si>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</si>
  <si>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</si>
  <si>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</si>
  <si>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</si>
  <si>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</si>
  <si>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</si>
  <si>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</si>
  <si>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</si>
  <si>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</si>
  <si>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</si>
  <si>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</si>
  <si>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</si>
  <si>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</si>
  <si>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</si>
  <si>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</si>
  <si>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</si>
  <si>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</si>
  <si>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</si>
  <si>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</si>
  <si>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</si>
  <si>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</si>
  <si>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</si>
  <si>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</si>
  <si>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</si>
  <si>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</si>
  <si>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</si>
  <si>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</si>
  <si>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</si>
  <si>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</si>
  <si>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</si>
  <si>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</si>
  <si>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</si>
  <si>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</si>
  <si>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</si>
  <si>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</si>
  <si>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</si>
  <si>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</si>
  <si>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</si>
  <si>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</si>
  <si>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</si>
  <si>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</si>
  <si>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</si>
  <si>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</si>
  <si>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</si>
  <si>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</si>
  <si>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</si>
  <si>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</si>
  <si>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</si>
  <si>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</si>
  <si>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</si>
  <si>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</si>
  <si>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</si>
  <si>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</si>
  <si>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</si>
  <si>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</si>
  <si>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</si>
  <si>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</si>
  <si>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</si>
  <si>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</si>
  <si>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</si>
  <si>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</si>
  <si>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</si>
  <si>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</si>
  <si>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</si>
  <si>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</si>
  <si>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</si>
  <si>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</si>
  <si>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</si>
  <si>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</si>
  <si>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</si>
  <si>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</si>
  <si>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</si>
  <si>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</si>
  <si>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</si>
  <si>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</si>
  <si>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</si>
  <si>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</si>
  <si>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</si>
  <si>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</si>
  <si>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</si>
  <si>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</si>
  <si>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</si>
  <si>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</si>
  <si>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</si>
  <si>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</si>
  <si>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</si>
  <si>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</si>
  <si>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</si>
  <si>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</si>
  <si>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</si>
  <si>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</si>
  <si>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</si>
  <si>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</si>
  <si>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</si>
  <si>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</si>
  <si>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</si>
  <si>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</si>
  <si>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</si>
  <si>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</si>
  <si>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</si>
  <si>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</si>
  <si>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</si>
  <si>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</si>
  <si>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</si>
  <si>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</si>
  <si>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</si>
  <si>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</si>
  <si>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</si>
  <si>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</si>
  <si>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</si>
  <si>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</si>
  <si>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</si>
  <si>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</si>
  <si>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</si>
  <si>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</si>
  <si>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</si>
  <si>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</si>
  <si>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</si>
  <si>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</si>
  <si>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</si>
  <si>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</si>
  <si>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</si>
  <si>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</si>
  <si>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</si>
  <si>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</si>
  <si>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</si>
  <si>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</si>
  <si>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</si>
  <si>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</si>
  <si>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</si>
  <si>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</si>
  <si>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</si>
  <si>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</si>
  <si>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</si>
  <si>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</si>
  <si>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</si>
  <si>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</si>
  <si>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</si>
  <si>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</si>
  <si>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</si>
  <si>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</si>
  <si>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</si>
  <si>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</si>
  <si>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</si>
  <si>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</si>
  <si>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</si>
  <si>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</si>
  <si>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</si>
  <si>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</si>
  <si>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</si>
  <si>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</si>
  <si>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</si>
  <si>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</si>
  <si>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</si>
  <si>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</si>
  <si>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</si>
  <si>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</si>
  <si>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</si>
  <si>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</si>
  <si>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</si>
  <si>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</si>
  <si>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</si>
  <si>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</si>
  <si>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</si>
  <si>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</si>
  <si>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</si>
  <si>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</si>
  <si>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</si>
  <si>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</si>
  <si>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</si>
  <si>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</si>
  <si>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</si>
  <si>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</si>
  <si>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</si>
  <si>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</si>
  <si>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</si>
  <si>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</si>
  <si>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</si>
  <si>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</si>
  <si>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</si>
  <si>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</si>
  <si>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</si>
  <si>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</si>
  <si>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</si>
  <si>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</si>
  <si>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</si>
  <si>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</si>
  <si>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</si>
  <si>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</si>
  <si>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</si>
  <si>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</si>
  <si>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</si>
  <si>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</si>
  <si>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</si>
  <si>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</si>
  <si>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</si>
  <si>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</si>
  <si>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</si>
  <si>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</si>
  <si>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</si>
  <si>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</si>
  <si>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</si>
  <si>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</si>
  <si>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</si>
  <si>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</si>
  <si>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</si>
  <si>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</si>
  <si>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</si>
  <si>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</si>
  <si>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</si>
  <si>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</si>
  <si>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</si>
  <si>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</si>
  <si>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</si>
  <si>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</si>
  <si>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</si>
  <si>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</si>
  <si>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</si>
  <si>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</si>
  <si>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</si>
  <si>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</si>
  <si>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</si>
  <si>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</si>
  <si>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</si>
  <si>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</si>
  <si>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</si>
  <si>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</si>
  <si>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</si>
  <si>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</si>
  <si>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</si>
  <si>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</si>
  <si>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</si>
  <si>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</si>
  <si>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</si>
  <si>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</si>
  <si>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</si>
  <si>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</si>
  <si>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</si>
  <si>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</si>
  <si>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</si>
  <si>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</si>
  <si>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</si>
  <si>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</si>
  <si>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</si>
  <si>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</si>
  <si>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</si>
  <si>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</si>
  <si>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</si>
  <si>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</si>
  <si>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</si>
  <si>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</si>
  <si>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</si>
  <si>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</si>
  <si>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</si>
  <si>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</si>
  <si>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</si>
  <si>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</si>
  <si>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</si>
  <si>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</si>
  <si>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</si>
  <si>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</si>
  <si>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</si>
  <si>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</si>
  <si>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</si>
  <si>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</si>
  <si>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</si>
  <si>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</si>
  <si>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</si>
  <si>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</si>
  <si>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</si>
  <si>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</si>
  <si>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</si>
  <si>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</si>
  <si>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</si>
  <si>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</si>
  <si>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</si>
  <si>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</si>
  <si>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</si>
  <si>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</si>
  <si>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</si>
  <si>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</si>
  <si>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</si>
  <si>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</si>
  <si>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</si>
  <si>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</si>
  <si>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</si>
  <si>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</si>
  <si>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</si>
  <si>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</si>
  <si>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</si>
  <si>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</si>
  <si>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</si>
  <si>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</si>
  <si>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</si>
  <si>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</si>
  <si>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</si>
  <si>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</si>
  <si>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</si>
  <si>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</si>
  <si>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</si>
  <si>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</si>
  <si>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</si>
  <si>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</si>
  <si>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</si>
  <si>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</si>
  <si>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</si>
  <si>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</si>
  <si>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</si>
  <si>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</si>
  <si>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</si>
  <si>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</si>
  <si>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</si>
  <si>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</si>
  <si>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</si>
  <si>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</si>
  <si>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</si>
  <si>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</si>
  <si>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</si>
  <si>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</si>
  <si>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</si>
  <si>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</si>
  <si>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</si>
  <si>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</si>
  <si>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</si>
  <si>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</si>
  <si>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</si>
  <si>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</si>
  <si>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</si>
  <si>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</si>
  <si>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</si>
  <si>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</si>
  <si>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</si>
  <si>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</si>
  <si>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</si>
  <si>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</si>
  <si>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</si>
  <si>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</si>
  <si>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</si>
  <si>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</si>
  <si>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</si>
  <si>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</si>
  <si>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</si>
  <si>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</si>
  <si>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</si>
  <si>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</si>
  <si>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</si>
  <si>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</si>
  <si>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</si>
  <si>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</si>
  <si>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</si>
  <si>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</si>
  <si>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</si>
  <si>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</si>
  <si>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</si>
  <si>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</si>
  <si>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</si>
  <si>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</si>
  <si>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</si>
  <si>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</si>
  <si>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</si>
  <si>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</si>
  <si>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</si>
  <si>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</si>
  <si>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</si>
  <si>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</si>
  <si>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</si>
  <si>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</si>
  <si>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</si>
  <si>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</si>
  <si>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</si>
  <si>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</si>
  <si>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</si>
  <si>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</si>
  <si>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</si>
  <si>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</si>
  <si>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</si>
  <si>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</si>
  <si>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</si>
  <si>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</si>
  <si>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</si>
  <si>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</si>
  <si>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</si>
  <si>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</si>
  <si>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</si>
  <si>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</si>
  <si>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</si>
  <si>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</si>
  <si>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</si>
  <si>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</si>
  <si>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</si>
  <si>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</si>
  <si>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</si>
  <si>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</si>
  <si>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</si>
  <si>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</si>
  <si>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</si>
  <si>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</si>
  <si>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</si>
  <si>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</si>
  <si>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</si>
  <si>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</si>
  <si>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</si>
  <si>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</si>
  <si>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</si>
  <si>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</si>
  <si>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</si>
  <si>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</si>
  <si>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</si>
  <si>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</si>
  <si>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</si>
  <si>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</si>
  <si>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</si>
  <si>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</si>
  <si>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</si>
  <si>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</si>
  <si>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</si>
  <si>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</si>
  <si>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</si>
  <si>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</si>
  <si>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</si>
  <si>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</si>
  <si>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</si>
  <si>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</si>
  <si>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</si>
  <si>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</si>
  <si>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</si>
  <si>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</si>
  <si>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</si>
  <si>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</si>
  <si>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</si>
  <si>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</si>
  <si>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</si>
  <si>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</si>
  <si>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</si>
  <si>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</si>
  <si>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</si>
  <si>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</si>
  <si>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</si>
  <si>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</si>
  <si>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</si>
  <si>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</si>
  <si>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</si>
  <si>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</si>
  <si>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</si>
  <si>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</si>
  <si>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</si>
  <si>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</si>
  <si>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</si>
  <si>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</si>
  <si>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</si>
  <si>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</si>
  <si>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</si>
  <si>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</si>
  <si>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</si>
  <si>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</si>
  <si>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</si>
  <si>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</si>
  <si>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</si>
  <si>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</si>
  <si>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</si>
  <si>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</si>
  <si>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</si>
  <si>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</si>
  <si>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</si>
  <si>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</si>
  <si>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</si>
  <si>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</si>
  <si>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</si>
  <si>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</si>
  <si>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</si>
  <si>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</si>
  <si>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</si>
  <si>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</si>
  <si>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</si>
  <si>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</si>
  <si>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</si>
  <si>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</si>
  <si>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</si>
  <si>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</si>
  <si>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</si>
  <si>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</si>
  <si>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</si>
  <si>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</si>
  <si>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</si>
  <si>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</si>
  <si>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</si>
  <si>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</si>
  <si>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</si>
  <si>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</si>
  <si>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</si>
  <si>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</si>
  <si>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</si>
  <si>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</si>
  <si>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</si>
  <si>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</si>
  <si>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</si>
  <si>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</si>
  <si>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</si>
  <si>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</si>
  <si>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</si>
  <si>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</si>
  <si>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</si>
  <si>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</si>
  <si>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</si>
  <si>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</si>
  <si>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</si>
  <si>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</si>
  <si>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</si>
  <si>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</si>
  <si>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</si>
  <si>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</si>
  <si>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</si>
  <si>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</si>
  <si>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</si>
  <si>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</si>
  <si>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</si>
  <si>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</si>
  <si>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</si>
  <si>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</si>
  <si>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</si>
  <si>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</si>
  <si>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</si>
  <si>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</si>
  <si>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</si>
  <si>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</si>
  <si>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</si>
  <si>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</si>
  <si>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</si>
  <si>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</si>
  <si>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</si>
  <si>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</si>
  <si>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</si>
  <si>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</si>
  <si>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</si>
  <si>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</si>
  <si>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</si>
  <si>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</si>
  <si>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</si>
  <si>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</si>
  <si>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</si>
  <si>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</si>
  <si>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</si>
  <si>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</si>
  <si>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</si>
  <si>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</si>
  <si>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</si>
  <si>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</si>
  <si>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</si>
  <si>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</si>
  <si>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</si>
  <si>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</si>
  <si>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</si>
  <si>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</si>
  <si>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</si>
  <si>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</si>
  <si>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</si>
  <si>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</si>
  <si>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</si>
  <si>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</si>
  <si>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</si>
  <si>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</si>
  <si>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</si>
  <si>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</si>
  <si>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</si>
  <si>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</si>
  <si>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</si>
  <si>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</si>
  <si>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</si>
  <si>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</si>
  <si>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</si>
  <si>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</si>
  <si>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</si>
  <si>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</si>
  <si>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</si>
  <si>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</si>
  <si>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</si>
  <si>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</si>
  <si>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</si>
  <si>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</si>
  <si>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</si>
  <si>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</si>
  <si>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</si>
  <si>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</si>
  <si>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</si>
  <si>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</si>
  <si>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</si>
  <si>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</si>
  <si>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</si>
  <si>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</si>
  <si>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</si>
  <si>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</si>
  <si>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</si>
  <si>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</si>
  <si>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</si>
  <si>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</si>
  <si>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</si>
  <si>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</si>
  <si>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</si>
  <si>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</si>
  <si>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</si>
  <si>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</si>
  <si>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</si>
  <si>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</si>
  <si>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</si>
  <si>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</si>
  <si>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</si>
  <si>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</si>
  <si>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</si>
  <si>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</si>
  <si>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</si>
  <si>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</si>
  <si>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</si>
  <si>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</si>
  <si>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</si>
  <si>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</si>
  <si>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</si>
  <si>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</si>
  <si>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</si>
  <si>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</si>
  <si>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</si>
  <si>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</si>
  <si>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</si>
  <si>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</si>
  <si>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</si>
  <si>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</si>
  <si>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</si>
  <si>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</si>
  <si>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</si>
  <si>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</si>
  <si>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</si>
  <si>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</si>
  <si>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</si>
  <si>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</si>
  <si>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</si>
  <si>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</si>
  <si>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</si>
  <si>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</si>
  <si>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</si>
  <si>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</si>
  <si>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</si>
  <si>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</si>
  <si>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</si>
  <si>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</si>
  <si>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</si>
  <si>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</si>
  <si>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</si>
  <si>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</si>
  <si>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</si>
  <si>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</si>
  <si>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</si>
  <si>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</si>
  <si>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</si>
  <si>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</si>
  <si>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</si>
  <si>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</si>
  <si>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</si>
  <si>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</si>
  <si>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</si>
  <si>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</si>
  <si>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</si>
  <si>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</si>
  <si>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</si>
  <si>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</si>
  <si>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</si>
  <si>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</si>
  <si>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</si>
  <si>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</si>
  <si>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</si>
  <si>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</si>
  <si>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</si>
  <si>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</si>
  <si>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</si>
  <si>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</si>
  <si>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</si>
  <si>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</si>
  <si>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</si>
  <si>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</si>
  <si>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</si>
  <si>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</si>
  <si>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</si>
  <si>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</si>
  <si>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</si>
  <si>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</si>
  <si>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</si>
  <si>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</si>
  <si>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</si>
  <si>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</si>
  <si>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</si>
  <si>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</si>
  <si>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</si>
  <si>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</si>
  <si>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</si>
  <si>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</si>
  <si>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</si>
  <si>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</si>
  <si>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</si>
  <si>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</si>
  <si>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</si>
  <si>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</si>
  <si>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</si>
  <si>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</si>
  <si>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</si>
  <si>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</si>
  <si>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</si>
  <si>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</si>
  <si>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</si>
  <si>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</si>
  <si>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</si>
  <si>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</si>
  <si>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</si>
  <si>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</si>
  <si>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</si>
  <si>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</si>
  <si>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</si>
  <si>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</si>
  <si>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</si>
  <si>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</si>
  <si>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</si>
  <si>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</si>
  <si>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</si>
  <si>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</si>
  <si>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</si>
  <si>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</si>
  <si>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</si>
  <si>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</si>
  <si>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</si>
  <si>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</si>
  <si>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</si>
  <si>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</si>
  <si>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</si>
  <si>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</si>
  <si>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</si>
  <si>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</si>
  <si>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</si>
  <si>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</si>
  <si>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</si>
  <si>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</si>
  <si>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</si>
  <si>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</si>
  <si>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</si>
  <si>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</si>
  <si>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</si>
  <si>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</si>
  <si>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</si>
  <si>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</si>
  <si>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</si>
  <si>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</si>
  <si>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</si>
  <si>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</si>
  <si>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</si>
  <si>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</si>
  <si>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</si>
  <si>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</si>
  <si>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</si>
  <si>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</si>
  <si>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</si>
  <si>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</si>
  <si>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</si>
  <si>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</si>
  <si>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</si>
  <si>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</si>
  <si>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</si>
  <si>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</si>
  <si>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</si>
  <si>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</si>
  <si>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</si>
  <si>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</si>
  <si>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</si>
  <si>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</si>
  <si>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</si>
  <si>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</si>
  <si>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</si>
  <si>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</si>
  <si>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</si>
  <si>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</si>
  <si>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</si>
  <si>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</si>
  <si>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</si>
  <si>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</si>
  <si>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</si>
  <si>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</si>
  <si>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</si>
  <si>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</si>
  <si>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</si>
  <si>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</si>
  <si>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</si>
  <si>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</si>
  <si>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</si>
  <si>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</si>
  <si>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</si>
  <si>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</si>
  <si>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</si>
  <si>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</si>
  <si>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</si>
  <si>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</si>
  <si>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</si>
  <si>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</si>
  <si>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</si>
  <si>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</si>
  <si>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</si>
  <si>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</si>
  <si>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</si>
  <si>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</si>
  <si>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</si>
  <si>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</si>
  <si>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</si>
  <si>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</si>
  <si>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</si>
  <si>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</si>
  <si>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</si>
  <si>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</si>
  <si>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</si>
  <si>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</si>
  <si>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</si>
  <si>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</si>
  <si>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</si>
  <si>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</si>
  <si>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</si>
  <si>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</si>
  <si>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</si>
  <si>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</si>
  <si>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</si>
  <si>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</si>
  <si>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</si>
  <si>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</si>
  <si>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</si>
  <si>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</si>
  <si>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</si>
  <si>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</si>
  <si>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</si>
  <si>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</si>
  <si>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</si>
  <si>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</si>
  <si>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</si>
  <si>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</si>
  <si>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</si>
  <si>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</si>
  <si>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</si>
  <si>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</si>
  <si>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</si>
  <si>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</si>
  <si>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</si>
  <si>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</si>
  <si>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</si>
  <si>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</si>
  <si>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</si>
  <si>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</si>
  <si>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</si>
  <si>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</si>
  <si>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</si>
  <si>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</si>
  <si>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</si>
  <si>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</si>
  <si>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</si>
  <si>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</si>
  <si>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</si>
  <si>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</si>
  <si>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</si>
  <si>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</si>
  <si>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</si>
  <si>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</si>
  <si>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</si>
  <si>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</si>
  <si>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</si>
  <si>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</si>
  <si>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</si>
  <si>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</si>
  <si>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</si>
  <si>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</si>
  <si>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</si>
  <si>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</si>
  <si>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</si>
  <si>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</si>
  <si>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</si>
  <si>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</si>
  <si>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</si>
  <si>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</si>
  <si>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</si>
  <si>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</si>
  <si>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</si>
  <si>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</si>
  <si>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</si>
  <si>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</si>
  <si>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</si>
  <si>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</si>
  <si>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</si>
  <si>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</si>
  <si>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</si>
  <si>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</si>
  <si>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</si>
  <si>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</si>
  <si>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</si>
  <si>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</si>
  <si>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</si>
  <si>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</si>
  <si>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</si>
  <si>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</si>
  <si>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</si>
  <si>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</si>
  <si>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</si>
  <si>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</si>
  <si>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</si>
  <si>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</si>
  <si>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</si>
  <si>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</si>
  <si>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</si>
  <si>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</si>
  <si>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</si>
  <si>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</si>
  <si>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</si>
  <si>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</si>
  <si>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</si>
  <si>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</si>
  <si>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</si>
  <si>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</si>
  <si>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</si>
  <si>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</si>
  <si>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</si>
  <si>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</si>
  <si>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</si>
  <si>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</si>
  <si>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</si>
  <si>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</si>
  <si>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</si>
  <si>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</si>
  <si>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</si>
  <si>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</si>
  <si>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</si>
  <si>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</si>
  <si>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</si>
  <si>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</si>
  <si>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</si>
  <si>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</si>
  <si>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</si>
  <si>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</si>
  <si>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</si>
  <si>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</si>
  <si>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</si>
  <si>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</si>
  <si>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</si>
  <si>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</si>
  <si>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</si>
  <si>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</si>
  <si>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</si>
  <si>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</si>
  <si>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</si>
  <si>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</si>
  <si>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</si>
  <si>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</si>
  <si>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</si>
  <si>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</si>
  <si>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</si>
  <si>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</si>
  <si>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</si>
  <si>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</si>
  <si>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</si>
  <si>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</si>
  <si>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</si>
  <si>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</si>
  <si>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</si>
  <si>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</si>
  <si>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</si>
  <si>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</si>
  <si>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</si>
  <si>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</si>
  <si>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</si>
  <si>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</si>
  <si>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</si>
  <si>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</si>
  <si>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</si>
  <si>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</si>
  <si>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</si>
  <si>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</si>
  <si>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</si>
  <si>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</si>
  <si>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</si>
  <si>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</si>
  <si>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</si>
  <si>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</si>
  <si>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</si>
  <si>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</si>
  <si>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</si>
  <si>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</si>
  <si>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</si>
  <si>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</si>
  <si>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</si>
  <si>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</si>
  <si>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</si>
  <si>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</si>
  <si>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</si>
  <si>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</si>
  <si>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</si>
  <si>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</si>
  <si>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</si>
  <si>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</si>
  <si>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</si>
  <si>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</si>
  <si>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</si>
  <si>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</si>
  <si>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</si>
  <si>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</si>
  <si>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</si>
  <si>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</si>
  <si>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</si>
  <si>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</si>
  <si>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</si>
  <si>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</si>
  <si>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</si>
  <si>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</si>
  <si>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</si>
  <si>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</si>
  <si>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</si>
  <si>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</si>
  <si>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</si>
  <si>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</si>
  <si>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</si>
  <si>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</si>
  <si>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</si>
  <si>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</si>
  <si>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</si>
  <si>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</si>
  <si>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</si>
  <si>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</si>
  <si>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</si>
  <si>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</si>
  <si>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</si>
  <si>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</si>
  <si>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</si>
  <si>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</si>
  <si>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</si>
  <si>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</si>
  <si>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</si>
  <si>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</si>
  <si>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</si>
  <si>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</si>
  <si>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</si>
  <si>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</si>
  <si>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</si>
  <si>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</si>
  <si>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</si>
  <si>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</si>
  <si>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</si>
  <si>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</si>
  <si>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</si>
  <si>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</si>
  <si>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</si>
  <si>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</si>
  <si>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</si>
  <si>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</si>
  <si>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</si>
  <si>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</si>
  <si>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</si>
  <si>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</si>
  <si>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</si>
  <si>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</si>
  <si>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</si>
  <si>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</si>
  <si>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</si>
  <si>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</si>
  <si>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</si>
  <si>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</si>
  <si>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</si>
  <si>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</si>
  <si>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</si>
  <si>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</si>
  <si>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</si>
  <si>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</si>
  <si>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</si>
  <si>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</si>
  <si>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</si>
  <si>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</si>
  <si>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</si>
  <si>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</si>
  <si>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</si>
  <si>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</si>
  <si>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</si>
  <si>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</si>
  <si>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</si>
  <si>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</si>
  <si>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</si>
  <si>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</si>
  <si>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</si>
  <si>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</si>
  <si>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</si>
  <si>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</si>
  <si>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</si>
  <si>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</si>
  <si>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</si>
  <si>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</si>
  <si>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</si>
  <si>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</si>
  <si>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</si>
  <si>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</si>
  <si>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</si>
  <si>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</si>
  <si>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</si>
  <si>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</si>
  <si>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</si>
  <si>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</si>
  <si>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</si>
  <si>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</si>
  <si>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</si>
  <si>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</si>
  <si>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</si>
  <si>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</si>
  <si>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</si>
  <si>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</si>
  <si>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</si>
  <si>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</si>
  <si>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</si>
  <si>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</si>
  <si>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</si>
  <si>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</si>
  <si>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</si>
  <si>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</si>
  <si>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</si>
  <si>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</si>
  <si>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</si>
  <si>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</si>
  <si>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</si>
  <si>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</si>
  <si>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</si>
  <si>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</si>
  <si>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</si>
  <si>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</si>
  <si>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</si>
  <si>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</si>
  <si>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</si>
  <si>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</si>
  <si>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</si>
  <si>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</si>
  <si>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</si>
  <si>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</si>
  <si>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</si>
  <si>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</si>
  <si>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</si>
  <si>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</si>
  <si>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</si>
  <si>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</si>
  <si>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</si>
  <si>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</si>
  <si>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</si>
  <si>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</si>
  <si>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</si>
  <si>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</si>
  <si>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</si>
  <si>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</si>
  <si>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</si>
  <si>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</si>
  <si>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</si>
  <si>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</si>
  <si>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</si>
  <si>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</si>
  <si>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</si>
  <si>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</si>
  <si>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</si>
  <si>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</si>
  <si>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</si>
  <si>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</si>
  <si>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</si>
  <si>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</si>
  <si>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</si>
  <si>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</si>
  <si>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</si>
  <si>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</si>
  <si>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</si>
  <si>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</si>
  <si>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</si>
  <si>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</si>
  <si>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</si>
  <si>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</si>
  <si>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</si>
  <si>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</si>
  <si>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</si>
  <si>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</si>
  <si>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</si>
  <si>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</si>
  <si>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</si>
  <si>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</si>
  <si>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</si>
  <si>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</si>
  <si>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</si>
  <si>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</si>
  <si>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</si>
  <si>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</si>
  <si>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</si>
  <si>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</si>
  <si>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</si>
  <si>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</si>
  <si>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</si>
  <si>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</si>
  <si>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</si>
  <si>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</si>
  <si>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</si>
  <si>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</si>
  <si>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</si>
  <si>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</si>
  <si>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</si>
  <si>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</si>
  <si>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</si>
  <si>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</si>
  <si>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</si>
  <si>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</si>
  <si>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</si>
  <si>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</si>
  <si>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</si>
  <si>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</si>
  <si>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</si>
  <si>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</si>
  <si>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</si>
  <si>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</si>
  <si>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</si>
  <si>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</si>
  <si>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</si>
  <si>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</si>
  <si>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</si>
  <si>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</si>
  <si>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</si>
  <si>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</si>
  <si>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</si>
  <si>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</si>
  <si>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</si>
  <si>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</si>
  <si>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</si>
  <si>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</si>
  <si>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</si>
  <si>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</si>
  <si>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</si>
  <si>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</si>
  <si>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</si>
  <si>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</si>
  <si>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</si>
  <si>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</si>
  <si>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</si>
  <si>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</si>
  <si>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</si>
  <si>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</si>
  <si>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</si>
  <si>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</si>
  <si>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</si>
  <si>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</si>
  <si>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</si>
  <si>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</si>
  <si>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</si>
  <si>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</si>
  <si>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</si>
  <si>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</si>
  <si>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</si>
  <si>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</si>
  <si>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</si>
  <si>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</si>
  <si>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</si>
  <si>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</si>
  <si>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</si>
  <si>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</si>
  <si>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</si>
  <si>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</si>
  <si>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</si>
  <si>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</si>
  <si>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</si>
  <si>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</si>
  <si>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</si>
  <si>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</si>
  <si>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</si>
  <si>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</si>
  <si>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</si>
  <si>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</si>
  <si>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</si>
  <si>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</si>
  <si>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</si>
  <si>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</si>
  <si>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</si>
  <si>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</si>
  <si>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</si>
  <si>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</si>
  <si>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</si>
  <si>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</si>
  <si>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</si>
  <si>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</si>
  <si>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</si>
  <si>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</si>
  <si>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</si>
  <si>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</si>
  <si>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</si>
  <si>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</si>
  <si>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</si>
  <si>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</si>
  <si>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</si>
  <si>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</si>
  <si>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</si>
  <si>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</si>
  <si>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</si>
  <si>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</si>
  <si>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</si>
  <si>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</si>
  <si>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</si>
  <si>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</si>
  <si>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</si>
  <si>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</si>
  <si>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</si>
  <si>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</si>
  <si>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</si>
  <si>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</si>
  <si>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</si>
  <si>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</si>
  <si>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</si>
  <si>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</si>
  <si>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</si>
  <si>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</si>
  <si>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</si>
  <si>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</si>
  <si>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</si>
  <si>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</si>
  <si>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</si>
  <si>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</si>
  <si>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</si>
  <si>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</si>
  <si>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</si>
  <si>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</si>
  <si>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</si>
  <si>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</si>
  <si>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</si>
  <si>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</si>
  <si>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</si>
  <si>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</si>
  <si>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</si>
  <si>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</si>
  <si>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</si>
  <si>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</si>
  <si>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</si>
  <si>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</si>
  <si>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</si>
  <si>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</si>
  <si>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</si>
  <si>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</si>
  <si>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</si>
  <si>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</si>
  <si>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</si>
  <si>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</si>
  <si>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</si>
  <si>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</si>
  <si>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</si>
  <si>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</si>
  <si>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</si>
  <si>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</si>
  <si>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</si>
  <si>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</si>
  <si>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</si>
  <si>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</si>
  <si>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</si>
  <si>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</si>
  <si>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</si>
  <si>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</si>
  <si>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</si>
  <si>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</si>
  <si>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</si>
  <si>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</si>
  <si>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</si>
  <si>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</si>
  <si>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</si>
  <si>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</si>
  <si>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</si>
  <si>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</si>
  <si>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</si>
  <si>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</si>
  <si>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</si>
  <si>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</si>
  <si>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</si>
  <si>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</si>
  <si>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</si>
  <si>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</si>
  <si>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</si>
  <si>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</si>
  <si>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</si>
  <si>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</si>
  <si>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</si>
  <si>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</si>
  <si>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</si>
  <si>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</si>
  <si>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</si>
  <si>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</si>
  <si>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</si>
  <si>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</si>
  <si>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</si>
  <si>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</si>
  <si>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</si>
  <si>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</si>
  <si>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</si>
  <si>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</si>
  <si>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</si>
  <si>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</si>
  <si>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</si>
  <si>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</si>
  <si>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</si>
  <si>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</si>
  <si>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</si>
  <si>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</si>
  <si>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</si>
  <si>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</si>
  <si>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</si>
  <si>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</si>
  <si>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</si>
  <si>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</si>
  <si>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</si>
  <si>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</si>
  <si>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</si>
  <si>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</si>
  <si>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</si>
  <si>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</si>
  <si>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</si>
  <si>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</si>
  <si>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</si>
  <si>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</si>
  <si>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</si>
  <si>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</si>
  <si>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</si>
  <si>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</si>
  <si>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</si>
  <si>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</si>
  <si>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</si>
  <si>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</si>
  <si>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</si>
  <si>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</si>
  <si>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</si>
  <si>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</si>
  <si>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</si>
  <si>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</si>
  <si>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</si>
  <si>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</si>
  <si>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</si>
  <si>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</si>
  <si>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</si>
  <si>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</si>
  <si>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</si>
  <si>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</si>
  <si>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</si>
  <si>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</si>
  <si>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</si>
  <si>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</si>
  <si>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</si>
  <si>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</si>
  <si>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</si>
  <si>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</si>
  <si>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</si>
  <si>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</si>
  <si>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</si>
  <si>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</si>
  <si>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</si>
  <si>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</si>
  <si>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</si>
  <si>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</si>
  <si>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</si>
  <si>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</si>
  <si>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</si>
  <si>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</si>
  <si>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</si>
  <si>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</si>
  <si>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</si>
  <si>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</si>
  <si>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</si>
  <si>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</si>
  <si>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</si>
  <si>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</si>
  <si>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</si>
  <si>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</si>
  <si>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</si>
  <si>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</si>
  <si>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</si>
  <si>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</si>
  <si>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</si>
  <si>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</si>
  <si>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</si>
  <si>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</si>
  <si>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</si>
  <si>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</si>
  <si>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</si>
  <si>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</si>
  <si>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</si>
  <si>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</si>
  <si>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</si>
  <si>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</si>
  <si>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</si>
  <si>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</si>
  <si>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</si>
  <si>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</si>
  <si>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</si>
  <si>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</si>
  <si>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</si>
  <si>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</si>
  <si>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</si>
  <si>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</si>
  <si>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</si>
  <si>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</si>
  <si>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</si>
  <si>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</si>
  <si>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</si>
  <si>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</si>
  <si>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</si>
  <si>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</si>
  <si>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</si>
  <si>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</si>
  <si>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</si>
  <si>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</si>
  <si>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</si>
  <si>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</si>
  <si>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</si>
  <si>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</si>
  <si>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</si>
  <si>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</si>
  <si>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</si>
  <si>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</si>
  <si>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</si>
  <si>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</si>
  <si>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</si>
  <si>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</si>
  <si>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</si>
  <si>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</si>
  <si>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</si>
  <si>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</si>
  <si>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</si>
  <si>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</si>
  <si>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</si>
  <si>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</si>
  <si>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</si>
  <si>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</si>
  <si>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</si>
  <si>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</si>
  <si>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</si>
  <si>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</si>
  <si>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</si>
  <si>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</si>
  <si>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</si>
  <si>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</si>
  <si>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</si>
  <si>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</si>
  <si>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</si>
  <si>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</si>
  <si>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</si>
  <si>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</si>
  <si>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</si>
  <si>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</si>
  <si>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</si>
  <si>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</si>
  <si>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</si>
  <si>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</si>
  <si>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</si>
  <si>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</si>
  <si>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</si>
  <si>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</si>
  <si>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</si>
  <si>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</si>
  <si>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</si>
  <si>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</si>
  <si>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</si>
  <si>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</si>
  <si>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</si>
  <si>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</si>
  <si>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</si>
  <si>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</si>
  <si>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</si>
  <si>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</si>
  <si>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</si>
  <si>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</si>
  <si>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</si>
  <si>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</si>
  <si>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</si>
  <si>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</si>
  <si>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</si>
  <si>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</si>
  <si>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</si>
  <si>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</si>
  <si>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</si>
  <si>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</si>
  <si>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</si>
  <si>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</si>
  <si>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</si>
  <si>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</si>
  <si>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</si>
  <si>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</si>
  <si>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</si>
  <si>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</si>
  <si>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</si>
  <si>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</si>
  <si>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</si>
  <si>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</si>
  <si>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</si>
  <si>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</si>
  <si>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</si>
  <si>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</si>
  <si>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</si>
  <si>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</si>
  <si>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</si>
  <si>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</si>
  <si>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</si>
  <si>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</si>
  <si>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</si>
  <si>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</si>
  <si>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</si>
  <si>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</si>
  <si>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</si>
  <si>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</si>
  <si>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</si>
  <si>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</si>
  <si>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</si>
  <si>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</si>
  <si>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</si>
  <si>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</si>
  <si>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</si>
  <si>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</si>
  <si>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</si>
  <si>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</si>
  <si>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</si>
  <si>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</si>
  <si>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</si>
  <si>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</si>
  <si>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</si>
  <si>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</si>
  <si>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</si>
  <si>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</si>
  <si>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</si>
  <si>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</si>
  <si>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</si>
  <si>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</si>
  <si>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</si>
  <si>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</si>
  <si>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</si>
  <si>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</si>
  <si>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</si>
  <si>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</si>
  <si>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</si>
  <si>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</si>
  <si>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</si>
  <si>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</si>
  <si>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</si>
  <si>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</si>
  <si>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</si>
  <si>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</si>
  <si>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</si>
  <si>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</si>
  <si>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</si>
  <si>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</si>
  <si>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</si>
  <si>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</si>
  <si>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</si>
  <si>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</si>
  <si>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</si>
  <si>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</si>
  <si>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</si>
  <si>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</si>
  <si>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</si>
  <si>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</si>
  <si>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</si>
  <si>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</si>
  <si>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</si>
  <si>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</si>
  <si>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</si>
  <si>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</si>
  <si>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</si>
  <si>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</si>
  <si>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</si>
  <si>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</si>
  <si>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</si>
  <si>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</si>
  <si>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</si>
  <si>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</si>
  <si>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</si>
  <si>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</si>
  <si>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</si>
  <si>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</si>
  <si>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</si>
  <si>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</si>
  <si>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</si>
  <si>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</si>
  <si>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</si>
  <si>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</si>
  <si>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</si>
  <si>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</si>
  <si>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</si>
  <si>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</si>
  <si>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</si>
  <si>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</si>
  <si>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</si>
  <si>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</si>
  <si>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</si>
  <si>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</si>
  <si>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</si>
  <si>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</si>
  <si>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</si>
  <si>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</si>
  <si>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</si>
  <si>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</si>
  <si>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</si>
  <si>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</si>
  <si>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</si>
  <si>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</si>
  <si>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</si>
  <si>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</si>
  <si>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</si>
  <si>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</si>
  <si>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</si>
  <si>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</si>
  <si>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</si>
  <si>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</si>
  <si>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</si>
  <si>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</si>
  <si>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</si>
  <si>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</si>
  <si>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</si>
  <si>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</si>
  <si>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</si>
  <si>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</si>
  <si>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</si>
  <si>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</si>
  <si>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</si>
  <si>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</si>
  <si>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</si>
  <si>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</si>
  <si>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</si>
  <si>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</si>
  <si>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</si>
  <si>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</si>
  <si>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</si>
  <si>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</si>
  <si>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</si>
  <si>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</si>
  <si>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</si>
  <si>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</si>
  <si>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</si>
  <si>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</si>
  <si>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</si>
  <si>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</si>
  <si>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</si>
  <si>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</si>
  <si>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</si>
  <si>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</si>
  <si>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</si>
  <si>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</si>
  <si>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</si>
  <si>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</si>
  <si>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</si>
  <si>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</si>
  <si>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</si>
  <si>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</si>
  <si>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</si>
  <si>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</si>
  <si>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</si>
  <si>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</si>
  <si>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</si>
  <si>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</si>
  <si>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</si>
  <si>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</si>
  <si>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</si>
  <si>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</si>
  <si>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</si>
  <si>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</si>
  <si>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</si>
  <si>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</si>
  <si>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</si>
  <si>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</si>
  <si>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</si>
  <si>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</si>
  <si>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</si>
  <si>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</si>
  <si>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</si>
  <si>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</si>
  <si>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</si>
  <si>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</si>
  <si>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</si>
  <si>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</si>
  <si>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</si>
  <si>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</si>
  <si>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</si>
  <si>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</si>
  <si>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</si>
  <si>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</si>
  <si>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</si>
  <si>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</si>
  <si>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</si>
  <si>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</si>
  <si>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</si>
  <si>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</si>
  <si>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</si>
  <si>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</si>
  <si>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</si>
  <si>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</si>
  <si>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</si>
  <si>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</si>
  <si>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</si>
  <si>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</si>
  <si>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</si>
  <si>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</si>
  <si>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</si>
  <si>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</si>
  <si>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</si>
  <si>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</si>
  <si>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</si>
  <si>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</si>
  <si>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</si>
  <si>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</si>
  <si>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</si>
  <si>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</si>
  <si>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</si>
  <si>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</si>
  <si>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</si>
  <si>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</si>
  <si>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</si>
  <si>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</si>
  <si>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</si>
  <si>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</si>
  <si>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</si>
  <si>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</si>
  <si>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</si>
  <si>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</si>
  <si>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</si>
  <si>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</si>
  <si>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</si>
  <si>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</si>
  <si>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</si>
  <si>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</si>
  <si>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</si>
  <si>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</si>
  <si>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</si>
  <si>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</si>
  <si>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</si>
  <si>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</si>
  <si>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</si>
  <si>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</si>
  <si>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</si>
  <si>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</si>
  <si>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</si>
  <si>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</si>
  <si>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</si>
  <si>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</si>
  <si>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</si>
  <si>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</si>
  <si>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</si>
  <si>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</si>
  <si>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</si>
  <si>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</si>
  <si>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</si>
  <si>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</si>
  <si>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</si>
  <si>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</si>
  <si>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</si>
  <si>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</si>
  <si>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</si>
  <si>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</si>
  <si>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</si>
  <si>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</si>
  <si>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</si>
  <si>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</si>
  <si>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</si>
  <si>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</si>
  <si>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</si>
  <si>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</si>
  <si>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</si>
  <si>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</si>
  <si>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</si>
  <si>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</si>
  <si>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</si>
  <si>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</si>
  <si>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</si>
  <si>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</si>
  <si>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</si>
  <si>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</si>
  <si>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</si>
  <si>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</si>
  <si>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</si>
  <si>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</si>
  <si>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</si>
  <si>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</si>
  <si>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</si>
  <si>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</si>
  <si>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</si>
  <si>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</si>
  <si>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</si>
  <si>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</si>
  <si>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</si>
  <si>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</si>
  <si>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</si>
  <si>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</si>
  <si>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</si>
  <si>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</si>
  <si>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</si>
  <si>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</si>
  <si>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</si>
  <si>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</si>
  <si>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</si>
  <si>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</si>
  <si>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</si>
  <si>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</si>
  <si>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</si>
  <si>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</si>
  <si>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</si>
  <si>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</si>
  <si>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</si>
  <si>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</si>
  <si>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</si>
  <si>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</si>
  <si>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</si>
  <si>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</si>
  <si>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</si>
  <si>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</si>
  <si>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</si>
  <si>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</si>
  <si>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</si>
  <si>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</si>
  <si>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</si>
  <si>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</si>
  <si>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</si>
  <si>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</si>
  <si>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</si>
  <si>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</si>
  <si>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</si>
  <si>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</si>
  <si>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</si>
  <si>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</si>
  <si>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</si>
  <si>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</si>
  <si>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</si>
  <si>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</si>
  <si>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</si>
  <si>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</si>
  <si>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</si>
  <si>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</si>
  <si>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</si>
  <si>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</si>
  <si>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</si>
  <si>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</si>
  <si>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</si>
  <si>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</si>
  <si>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</si>
  <si>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</si>
  <si>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</si>
  <si>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</si>
  <si>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</si>
  <si>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</si>
  <si>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</si>
  <si>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</si>
  <si>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</si>
  <si>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</si>
  <si>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</si>
  <si>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</si>
  <si>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</si>
  <si>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</si>
  <si>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</si>
  <si>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</si>
  <si>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</si>
  <si>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</si>
  <si>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</si>
  <si>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</si>
  <si>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</si>
  <si>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</si>
  <si>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</si>
  <si>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</si>
  <si>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</si>
  <si>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</si>
  <si>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</si>
  <si>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</si>
  <si>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</si>
  <si>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</si>
  <si>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</si>
  <si>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</si>
  <si>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</si>
  <si>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</si>
  <si>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</si>
  <si>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</si>
  <si>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</si>
  <si>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</si>
  <si>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</si>
  <si>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</si>
  <si>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</si>
  <si>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</si>
  <si>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</si>
  <si>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</si>
  <si>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</si>
  <si>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</si>
  <si>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</si>
  <si>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</si>
  <si>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</si>
  <si>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</si>
  <si>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</si>
  <si>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</si>
  <si>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</si>
  <si>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</si>
  <si>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</si>
  <si>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</si>
  <si>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</si>
  <si>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</si>
  <si>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</si>
  <si>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</si>
  <si>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</si>
  <si>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</si>
  <si>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</si>
  <si>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</si>
  <si>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</si>
  <si>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</si>
  <si>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</si>
  <si>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</si>
  <si>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</si>
  <si>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</si>
  <si>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</si>
  <si>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</si>
  <si>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</si>
  <si>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</si>
  <si>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</si>
  <si>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</si>
  <si>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</si>
  <si>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</si>
  <si>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</si>
  <si>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</si>
  <si>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</si>
  <si>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</si>
  <si>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</si>
  <si>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</si>
  <si>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</si>
  <si>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</si>
  <si>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</si>
  <si>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</si>
  <si>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</si>
  <si>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</si>
  <si>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</si>
  <si>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</si>
  <si>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</si>
  <si>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</si>
  <si>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</si>
  <si>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</si>
  <si>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</si>
  <si>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</si>
  <si>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</si>
  <si>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</si>
  <si>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</si>
  <si>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</si>
  <si>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</si>
  <si>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</si>
  <si>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</si>
  <si>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</si>
  <si>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</si>
  <si>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</si>
  <si>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</si>
  <si>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</si>
  <si>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</si>
  <si>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</si>
  <si>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</si>
  <si>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</si>
  <si>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</si>
  <si>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</si>
  <si>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</si>
  <si>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</si>
  <si>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</si>
  <si>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</si>
  <si>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</si>
  <si>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</si>
  <si>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</si>
  <si>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</si>
  <si>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</si>
  <si>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</si>
  <si>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</si>
  <si>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</si>
  <si>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</si>
  <si>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</si>
  <si>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</si>
  <si>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</si>
  <si>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</si>
  <si>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</si>
  <si>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</si>
  <si>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</si>
  <si>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</si>
  <si>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</si>
  <si>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</si>
  <si>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</si>
  <si>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</si>
  <si>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</si>
  <si>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</si>
  <si>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</si>
  <si>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</si>
  <si>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</si>
  <si>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</si>
  <si>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</si>
  <si>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</si>
  <si>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</si>
  <si>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</si>
  <si>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</si>
  <si>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</si>
  <si>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</si>
  <si>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</si>
  <si>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</si>
  <si>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</si>
  <si>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</si>
  <si>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</si>
  <si>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</si>
  <si>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</si>
  <si>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</si>
  <si>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</si>
  <si>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</si>
  <si>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</si>
  <si>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</si>
  <si>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</si>
  <si>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</si>
  <si>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</si>
  <si>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</si>
  <si>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</si>
  <si>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</si>
  <si>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</si>
  <si>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</si>
  <si>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</si>
  <si>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</si>
  <si>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</si>
  <si>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</si>
  <si>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</si>
  <si>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</si>
  <si>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</si>
  <si>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</si>
  <si>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</si>
  <si>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</si>
  <si>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</si>
  <si>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</si>
  <si>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</si>
  <si>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</si>
  <si>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</si>
  <si>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</si>
  <si>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</si>
  <si>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</si>
  <si>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</si>
  <si>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</si>
  <si>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</si>
  <si>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</si>
  <si>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</si>
  <si>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</si>
  <si>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</si>
  <si>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</si>
  <si>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</si>
  <si>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</si>
  <si>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</si>
  <si>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</si>
  <si>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</si>
  <si>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</si>
  <si>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</si>
  <si>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</si>
  <si>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</si>
  <si>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</si>
  <si>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</si>
  <si>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</si>
  <si>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</si>
  <si>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</si>
  <si>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</si>
  <si>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</si>
  <si>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</si>
  <si>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</si>
  <si>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</si>
  <si>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</si>
  <si>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</si>
  <si>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</si>
  <si>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</si>
  <si>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</si>
  <si>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</si>
  <si>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</si>
  <si>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</si>
  <si>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</si>
  <si>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</si>
  <si>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</si>
  <si>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</si>
  <si>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</si>
  <si>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</si>
  <si>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</si>
  <si>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</si>
  <si>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</si>
  <si>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</si>
  <si>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</si>
  <si>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</si>
  <si>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</si>
  <si>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</si>
  <si>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</si>
  <si>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</si>
  <si>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</si>
  <si>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</si>
  <si>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</si>
  <si>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</si>
  <si>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</si>
  <si>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</si>
  <si>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</si>
  <si>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</si>
  <si>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</si>
  <si>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</si>
  <si>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</si>
  <si>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</si>
  <si>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</si>
  <si>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</si>
  <si>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</si>
  <si>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</si>
  <si>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</si>
  <si>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</si>
  <si>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</si>
  <si>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</si>
  <si>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</si>
  <si>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</si>
  <si>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</si>
  <si>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</si>
  <si>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</si>
  <si>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</si>
  <si>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</si>
  <si>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</si>
  <si>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</si>
  <si>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</si>
  <si>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</si>
  <si>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</si>
  <si>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</si>
  <si>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</si>
  <si>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</si>
  <si>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</si>
  <si>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</si>
  <si>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</si>
  <si>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</si>
  <si>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</si>
  <si>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</si>
  <si>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</si>
  <si>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</si>
  <si>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</si>
  <si>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</si>
  <si>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</si>
  <si>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</si>
  <si>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</si>
  <si>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</si>
  <si>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</si>
  <si>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</si>
  <si>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</si>
  <si>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</si>
  <si>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</si>
  <si>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</si>
  <si>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</si>
  <si>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</si>
  <si>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</si>
  <si>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</si>
  <si>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</si>
  <si>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</si>
  <si>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</si>
  <si>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</si>
  <si>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</si>
  <si>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</si>
  <si>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</si>
  <si>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</si>
  <si>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</si>
  <si>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</si>
  <si>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</si>
  <si>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</si>
  <si>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</si>
  <si>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</si>
  <si>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</si>
  <si>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</si>
  <si>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</si>
  <si>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</si>
  <si>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</si>
  <si>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</si>
  <si>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</si>
  <si>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</si>
  <si>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</si>
  <si>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</si>
  <si>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</si>
  <si>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</si>
  <si>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</si>
  <si>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</si>
  <si>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</si>
  <si>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</si>
  <si>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</si>
  <si>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</si>
  <si>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</si>
  <si>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</si>
  <si>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</si>
  <si>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</si>
  <si>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</si>
  <si>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</si>
  <si>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</si>
  <si>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</si>
  <si>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</si>
  <si>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</si>
  <si>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</si>
  <si>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</si>
  <si>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</si>
  <si>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</si>
  <si>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</si>
  <si>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</si>
  <si>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</si>
  <si>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</si>
  <si>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</si>
  <si>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</si>
  <si>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</si>
  <si>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</si>
  <si>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</si>
  <si>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</si>
  <si>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</si>
  <si>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</si>
  <si>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</si>
  <si>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</si>
  <si>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</si>
  <si>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</si>
  <si>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</si>
  <si>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</si>
  <si>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</si>
  <si>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</si>
  <si>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</si>
  <si>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</si>
  <si>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</si>
  <si>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</si>
  <si>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</si>
  <si>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</si>
  <si>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</si>
  <si>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</si>
  <si>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</si>
  <si>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</si>
  <si>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</si>
  <si>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</si>
  <si>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</si>
  <si>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</si>
  <si>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</si>
  <si>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</si>
  <si>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</si>
  <si>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</si>
  <si>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</si>
  <si>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</si>
  <si>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</si>
  <si>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</si>
  <si>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</si>
  <si>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</si>
  <si>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</si>
  <si>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</si>
  <si>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</si>
  <si>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</si>
  <si>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</si>
  <si>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</si>
  <si>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</si>
  <si>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</si>
  <si>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</si>
  <si>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</si>
  <si>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</si>
  <si>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</si>
  <si>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</si>
  <si>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</si>
  <si>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</si>
  <si>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</si>
  <si>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</si>
  <si>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</si>
  <si>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</si>
  <si>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</si>
  <si>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</si>
  <si>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</si>
  <si>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</si>
  <si>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</si>
  <si>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</si>
  <si>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</si>
  <si>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</si>
  <si>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</si>
  <si>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</si>
  <si>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</si>
  <si>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</si>
  <si>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</si>
  <si>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</si>
  <si>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</si>
  <si>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</si>
  <si>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</si>
  <si>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</si>
  <si>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</si>
  <si>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</si>
  <si>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</si>
  <si>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</si>
  <si>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</si>
  <si>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</si>
  <si>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</si>
  <si>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</si>
  <si>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</si>
  <si>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</si>
  <si>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</si>
  <si>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</si>
  <si>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</si>
  <si>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</si>
  <si>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</si>
  <si>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</si>
  <si>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</si>
  <si>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</si>
  <si>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</si>
  <si>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</si>
  <si>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</si>
  <si>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</si>
  <si>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</si>
  <si>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</si>
  <si>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</si>
  <si>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</si>
  <si>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</si>
  <si>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</si>
  <si>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</si>
  <si>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</si>
  <si>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</si>
  <si>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</si>
  <si>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</si>
  <si>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</si>
  <si>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</si>
  <si>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</si>
  <si>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</si>
  <si>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</si>
  <si>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</si>
  <si>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</si>
  <si>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</si>
  <si>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</si>
  <si>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</si>
  <si>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</si>
  <si>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</si>
  <si>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</si>
  <si>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</si>
  <si>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</si>
  <si>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</si>
  <si>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</si>
  <si>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</si>
  <si>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</si>
  <si>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</si>
  <si>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</si>
  <si>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</si>
  <si>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</si>
  <si>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</si>
  <si>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</si>
  <si>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</si>
  <si>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</si>
  <si>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</si>
  <si>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</si>
  <si>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</si>
  <si>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</si>
  <si>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</si>
  <si>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</si>
  <si>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</si>
  <si>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</si>
  <si>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</si>
  <si>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</si>
  <si>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</si>
  <si>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</si>
  <si>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</si>
  <si>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</si>
  <si>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</si>
  <si>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</si>
  <si>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</si>
  <si>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</si>
  <si>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</si>
  <si>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</si>
  <si>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</si>
  <si>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</si>
  <si>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</si>
  <si>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</si>
  <si>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</si>
  <si>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</si>
  <si>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</si>
  <si>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</si>
  <si>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</si>
  <si>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</si>
  <si>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</si>
  <si>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</si>
  <si>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</si>
  <si>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</si>
  <si>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</si>
  <si>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</si>
  <si>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</si>
  <si>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</si>
  <si>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</si>
  <si>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</si>
  <si>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</si>
  <si>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</si>
  <si>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</si>
  <si>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</si>
  <si>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</si>
  <si>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</si>
  <si>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</si>
  <si>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</si>
  <si>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</si>
  <si>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</si>
  <si>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</si>
  <si>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</si>
  <si>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</si>
  <si>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</si>
  <si>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</si>
  <si>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</si>
  <si>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</si>
  <si>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</si>
  <si>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</si>
  <si>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</si>
  <si>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</si>
  <si>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</si>
  <si>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</si>
  <si>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</si>
  <si>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</si>
  <si>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</si>
  <si>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</si>
  <si>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</si>
  <si>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</si>
  <si>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</si>
  <si>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</si>
  <si>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</si>
  <si>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</si>
  <si>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</si>
  <si>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</si>
  <si>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</si>
  <si>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</si>
  <si>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</si>
  <si>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</si>
  <si>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</si>
  <si>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</si>
  <si>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</si>
  <si>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</si>
  <si>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</si>
  <si>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</si>
  <si>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</si>
  <si>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</si>
  <si>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</si>
  <si>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</si>
  <si>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</si>
  <si>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</si>
  <si>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</si>
  <si>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</si>
  <si>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</si>
  <si>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</si>
  <si>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</si>
  <si>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</si>
  <si>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</si>
  <si>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</si>
  <si>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</si>
  <si>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</si>
  <si>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</si>
  <si>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</si>
  <si>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</si>
  <si>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</si>
  <si>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</si>
  <si>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</si>
  <si>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</si>
  <si>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</si>
  <si>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</si>
  <si>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</si>
  <si>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</si>
  <si>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</si>
  <si>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</si>
  <si>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</si>
  <si>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</si>
  <si>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</si>
  <si>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</si>
  <si>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</si>
  <si>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</si>
  <si>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</si>
  <si>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</si>
  <si>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</si>
  <si>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</si>
  <si>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</si>
  <si>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</si>
  <si>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</si>
  <si>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</si>
  <si>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</si>
  <si>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</si>
  <si>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</si>
  <si>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</si>
  <si>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</si>
  <si>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</si>
  <si>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</si>
  <si>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</si>
  <si>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</si>
  <si>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</si>
  <si>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</si>
  <si>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</si>
  <si>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</si>
  <si>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</si>
  <si>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</si>
  <si>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</si>
  <si>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</si>
  <si>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</si>
  <si>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</si>
  <si>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</si>
  <si>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</si>
  <si>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</si>
  <si>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</si>
  <si>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</si>
  <si>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</si>
  <si>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</si>
  <si>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</si>
  <si>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</si>
  <si>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</si>
  <si>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</si>
  <si>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</si>
  <si>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</si>
  <si>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</si>
  <si>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</si>
  <si>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</si>
  <si>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</si>
  <si>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</si>
  <si>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</si>
  <si>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</si>
  <si>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</si>
  <si>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</si>
  <si>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</si>
  <si>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</si>
  <si>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</si>
  <si>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</si>
  <si>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</si>
  <si>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</si>
  <si>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</si>
  <si>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</si>
  <si>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</si>
  <si>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</si>
  <si>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</si>
  <si>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</si>
  <si>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</si>
  <si>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</si>
  <si>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</si>
  <si>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</si>
  <si>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</si>
  <si>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</si>
  <si>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</si>
  <si>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</si>
  <si>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</si>
  <si>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</si>
  <si>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</si>
  <si>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</si>
  <si>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</si>
  <si>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</si>
  <si>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</si>
  <si>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</si>
  <si>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</si>
  <si>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</si>
  <si>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</si>
  <si>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</si>
  <si>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</si>
  <si>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</si>
  <si>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</si>
  <si>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</si>
  <si>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</si>
  <si>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</si>
  <si>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</si>
  <si>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</si>
  <si>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</si>
  <si>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</si>
  <si>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</si>
  <si>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</si>
  <si>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</si>
  <si>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</si>
  <si>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</si>
  <si>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</si>
  <si>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</si>
  <si>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</si>
  <si>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</si>
  <si>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</si>
  <si>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</si>
  <si>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</si>
  <si>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</si>
  <si>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</si>
  <si>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</si>
  <si>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</si>
  <si>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</si>
  <si>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</si>
  <si>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</si>
  <si>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</si>
  <si>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</si>
  <si>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</si>
  <si>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</si>
  <si>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</si>
  <si>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</si>
  <si>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</si>
  <si>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</si>
  <si>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</si>
  <si>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</si>
  <si>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</si>
  <si>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</si>
  <si>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</si>
  <si>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</si>
  <si>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</si>
  <si>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</si>
  <si>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</si>
  <si>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</si>
  <si>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</si>
  <si>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</si>
  <si>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</si>
  <si>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</si>
  <si>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</si>
  <si>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</si>
  <si>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</si>
  <si>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</si>
  <si>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</si>
  <si>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</si>
  <si>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</si>
  <si>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</si>
  <si>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</si>
  <si>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</si>
  <si>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</si>
  <si>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</si>
  <si>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</si>
  <si>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</si>
  <si>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</si>
  <si>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</si>
  <si>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</si>
  <si>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</si>
  <si>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</si>
  <si>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</si>
  <si>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</si>
  <si>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</si>
  <si>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</si>
  <si>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</si>
  <si>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</si>
  <si>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</si>
  <si>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</si>
  <si>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</si>
  <si>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</si>
  <si>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</si>
  <si>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</si>
  <si>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</si>
  <si>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</si>
  <si>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</si>
  <si>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</si>
  <si>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</si>
  <si>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</si>
  <si>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</si>
  <si>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</si>
  <si>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</si>
  <si>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</si>
  <si>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</si>
  <si>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</si>
  <si>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</si>
  <si>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</si>
  <si>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</si>
  <si>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</si>
  <si>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</si>
  <si>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</si>
  <si>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</si>
  <si>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</si>
  <si>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</si>
  <si>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</si>
  <si>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</si>
  <si>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</si>
  <si>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</si>
  <si>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</si>
  <si>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</si>
  <si>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</si>
  <si>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</si>
  <si>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</si>
  <si>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</si>
  <si>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</si>
  <si>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</si>
  <si>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</si>
  <si>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</si>
  <si>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</si>
  <si>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</si>
  <si>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</si>
  <si>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</si>
  <si>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</si>
  <si>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</si>
  <si>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</si>
  <si>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</si>
  <si>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</si>
  <si>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</si>
  <si>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</si>
  <si>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</si>
  <si>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</si>
  <si>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</si>
  <si>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</si>
  <si>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</si>
  <si>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</si>
  <si>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</si>
  <si>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</si>
  <si>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</si>
  <si>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</si>
  <si>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</si>
  <si>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</si>
  <si>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</si>
  <si>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</si>
  <si>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</si>
  <si>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</si>
  <si>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</si>
  <si>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</si>
  <si>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</si>
  <si>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</si>
  <si>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</si>
  <si>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</si>
  <si>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</si>
  <si>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</si>
  <si>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</si>
  <si>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</si>
  <si>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</si>
  <si>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</si>
  <si>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</si>
  <si>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</si>
  <si>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</si>
  <si>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</si>
  <si>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</si>
  <si>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</si>
  <si>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</si>
  <si>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</si>
  <si>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</si>
  <si>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</si>
  <si>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</si>
  <si>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</si>
  <si>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</si>
  <si>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</si>
  <si>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</si>
  <si>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</si>
  <si>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</si>
  <si>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</si>
  <si>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</si>
  <si>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</si>
  <si>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</si>
  <si>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</si>
  <si>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</si>
  <si>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</si>
  <si>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</si>
  <si>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</si>
  <si>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</si>
  <si>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</si>
  <si>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</si>
  <si>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</si>
  <si>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</si>
  <si>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</si>
  <si>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</si>
  <si>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</si>
  <si>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</si>
  <si>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</si>
  <si>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</si>
  <si>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</si>
  <si>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</si>
  <si>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</si>
  <si>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</si>
  <si>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</si>
  <si>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</si>
  <si>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</si>
  <si>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</si>
  <si>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</si>
  <si>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</si>
  <si>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</si>
  <si>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</si>
  <si>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</si>
  <si>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</si>
  <si>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</si>
  <si>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</si>
  <si>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</si>
  <si>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</si>
  <si>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</si>
  <si>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</si>
  <si>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</si>
  <si>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</si>
  <si>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</si>
  <si>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</si>
  <si>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</si>
  <si>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</si>
  <si>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</si>
  <si>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</si>
  <si>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</si>
  <si>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</si>
  <si>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</si>
  <si>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</si>
  <si>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</si>
  <si>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</si>
  <si>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</si>
  <si>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</si>
  <si>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</si>
  <si>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</si>
  <si>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</si>
  <si>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</si>
  <si>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</si>
  <si>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</si>
  <si>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</si>
  <si>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</si>
  <si>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</si>
  <si>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</si>
  <si>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</si>
  <si>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</si>
  <si>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</si>
  <si>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</si>
  <si>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</si>
  <si>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</si>
  <si>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</si>
  <si>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</si>
  <si>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</si>
  <si>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</si>
  <si>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</si>
  <si>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</si>
  <si>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</si>
  <si>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</si>
  <si>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</si>
  <si>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</si>
  <si>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</si>
  <si>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</si>
  <si>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</si>
  <si>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</si>
  <si>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</si>
  <si>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</si>
  <si>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</si>
  <si>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</si>
  <si>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</si>
  <si>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</si>
  <si>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</si>
  <si>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</si>
  <si>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</si>
  <si>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</si>
  <si>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</si>
  <si>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</si>
  <si>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</si>
  <si>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</si>
  <si>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</si>
  <si>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</si>
  <si>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</si>
  <si>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</si>
  <si>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</si>
  <si>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</si>
  <si>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</si>
  <si>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</si>
  <si>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</si>
  <si>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</si>
  <si>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</si>
  <si>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</si>
  <si>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</si>
  <si>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</si>
  <si>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</si>
  <si>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</si>
  <si>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</si>
  <si>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</si>
  <si>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</si>
  <si>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</si>
  <si>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</si>
  <si>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</si>
  <si>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</si>
  <si>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</si>
  <si>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</si>
  <si>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</si>
  <si>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</si>
  <si>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</si>
  <si>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</si>
  <si>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</si>
  <si>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</si>
  <si>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</si>
  <si>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</si>
  <si>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</si>
  <si>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</si>
  <si>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</si>
  <si>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</si>
  <si>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</si>
  <si>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</si>
  <si>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</si>
  <si>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</si>
  <si>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</si>
  <si>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</si>
  <si>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</si>
  <si>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</si>
  <si>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</si>
  <si>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</si>
  <si>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</si>
  <si>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</si>
  <si>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</si>
  <si>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</si>
  <si>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</si>
  <si>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</si>
  <si>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</si>
  <si>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</si>
  <si>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</si>
  <si>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</si>
  <si>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</si>
  <si>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</si>
  <si>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</si>
  <si>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</si>
  <si>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</si>
  <si>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</si>
  <si>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</si>
  <si>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</si>
  <si>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</si>
  <si>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</si>
  <si>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</si>
  <si>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</si>
  <si>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</si>
  <si>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</si>
  <si>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</si>
  <si>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</si>
  <si>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</si>
  <si>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</si>
  <si>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</si>
  <si>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</si>
  <si>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</si>
  <si>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</si>
  <si>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</si>
  <si>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</si>
  <si>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</si>
  <si>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</si>
  <si>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</si>
  <si>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</si>
  <si>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</si>
  <si>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</si>
  <si>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</si>
  <si>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</si>
  <si>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</si>
  <si>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</si>
  <si>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</si>
  <si>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</si>
  <si>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</si>
  <si>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</si>
  <si>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</si>
  <si>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</si>
  <si>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</si>
  <si>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</si>
  <si>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</si>
  <si>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</si>
  <si>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</si>
  <si>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</si>
  <si>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</si>
  <si>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</si>
  <si>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</si>
  <si>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</si>
  <si>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</si>
  <si>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</si>
  <si>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</si>
  <si>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</si>
  <si>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</si>
  <si>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</si>
  <si>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</si>
  <si>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</si>
  <si>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</si>
  <si>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</si>
  <si>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</si>
  <si>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</si>
  <si>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</si>
  <si>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</si>
  <si>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</si>
  <si>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</si>
  <si>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</si>
  <si>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</si>
  <si>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</si>
  <si>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</si>
  <si>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</si>
  <si>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</si>
  <si>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</si>
  <si>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</si>
  <si>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</si>
  <si>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</si>
  <si>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</si>
  <si>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</si>
  <si>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</si>
  <si>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</si>
  <si>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</si>
  <si>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</si>
  <si>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</si>
  <si>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</si>
  <si>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</si>
  <si>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</si>
  <si>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</si>
  <si>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</si>
  <si>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</si>
  <si>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</si>
  <si>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</si>
  <si>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</si>
  <si>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</si>
  <si>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</si>
  <si>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</si>
  <si>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</si>
  <si>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</si>
  <si>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</si>
  <si>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</si>
  <si>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</si>
  <si>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</si>
  <si>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</si>
  <si>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</si>
  <si>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</si>
  <si>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</si>
  <si>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</si>
  <si>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</si>
  <si>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</si>
  <si>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</si>
  <si>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</si>
  <si>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</si>
  <si>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</si>
  <si>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</si>
  <si>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</si>
  <si>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</si>
  <si>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</si>
  <si>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</si>
  <si>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</si>
  <si>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</si>
  <si>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</si>
  <si>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</si>
  <si>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</si>
  <si>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</si>
  <si>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</si>
  <si>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</si>
  <si>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</si>
  <si>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</si>
  <si>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</si>
  <si>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</si>
  <si>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</si>
  <si>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</si>
  <si>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</si>
  <si>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</si>
  <si>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</si>
  <si>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</si>
  <si>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</si>
  <si>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</si>
  <si>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</si>
  <si>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</si>
  <si>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</si>
  <si>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</si>
  <si>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</si>
  <si>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</si>
  <si>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</si>
  <si>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</si>
  <si>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</si>
  <si>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</si>
  <si>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</si>
  <si>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</si>
  <si>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</si>
  <si>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</si>
  <si>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</si>
  <si>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</si>
  <si>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</si>
  <si>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</si>
  <si>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</si>
  <si>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</si>
  <si>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</si>
  <si>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</si>
  <si>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</si>
  <si>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</si>
  <si>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</si>
  <si>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</si>
  <si>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</si>
  <si>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</si>
  <si>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</si>
  <si>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</si>
  <si>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</si>
  <si>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</si>
  <si>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</si>
  <si>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</si>
  <si>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</si>
  <si>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</si>
  <si>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</si>
  <si>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</si>
  <si>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</si>
  <si>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</si>
  <si>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</si>
  <si>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</si>
  <si>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</si>
  <si>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</si>
  <si>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</si>
  <si>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</si>
  <si>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</si>
  <si>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</si>
  <si>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</si>
  <si>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</si>
  <si>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</si>
  <si>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</si>
  <si>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</si>
  <si>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</si>
  <si>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</si>
  <si>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</si>
  <si>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</si>
  <si>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</si>
  <si>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</si>
  <si>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</si>
  <si>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</si>
  <si>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</si>
  <si>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</si>
  <si>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</si>
  <si>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</si>
  <si>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</si>
  <si>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</si>
  <si>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</si>
  <si>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</si>
  <si>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</si>
  <si>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</si>
  <si>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</si>
  <si>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</si>
  <si>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</si>
  <si>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</si>
  <si>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</si>
  <si>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</si>
  <si>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</si>
  <si>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</si>
  <si>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</si>
  <si>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</si>
  <si>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</si>
  <si>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</si>
  <si>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</si>
  <si>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</si>
  <si>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</si>
  <si>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</si>
  <si>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</si>
  <si>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</si>
  <si>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</si>
  <si>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</si>
  <si>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</si>
  <si>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</si>
  <si>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</si>
  <si>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</si>
  <si>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</si>
  <si>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</si>
  <si>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</si>
  <si>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</si>
  <si>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</si>
  <si>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</si>
  <si>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</si>
  <si>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</si>
  <si>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</si>
  <si>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</si>
  <si>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</si>
  <si>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</si>
  <si>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</si>
  <si>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</si>
  <si>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</si>
  <si>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</si>
  <si>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</si>
  <si>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</si>
  <si>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</si>
  <si>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</si>
  <si>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</si>
  <si>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</si>
  <si>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</si>
  <si>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</si>
  <si>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</si>
  <si>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</si>
  <si>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</si>
  <si>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</si>
  <si>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</si>
  <si>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</si>
  <si>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</si>
  <si>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</si>
  <si>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</si>
  <si>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</si>
  <si>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</si>
  <si>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</si>
  <si>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</si>
  <si>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</si>
  <si>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</si>
  <si>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</si>
  <si>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</si>
  <si>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</si>
  <si>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</si>
  <si>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</si>
  <si>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</si>
  <si>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</si>
  <si>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</si>
  <si>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</si>
  <si>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</si>
  <si>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</si>
  <si>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</si>
  <si>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</si>
  <si>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</si>
  <si>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</si>
  <si>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</si>
  <si>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</si>
  <si>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</si>
  <si>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</si>
  <si>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</si>
  <si>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</si>
  <si>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</si>
  <si>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</si>
  <si>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</si>
  <si>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</si>
  <si>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</si>
  <si>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</si>
  <si>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</si>
  <si>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</si>
  <si>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</si>
  <si>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</si>
  <si>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</si>
  <si>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</si>
  <si>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</si>
  <si>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</si>
  <si>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</si>
  <si>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</si>
  <si>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</si>
  <si>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</si>
  <si>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</si>
  <si>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</si>
  <si>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</si>
  <si>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</si>
  <si>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</si>
  <si>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</si>
  <si>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</si>
  <si>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</si>
  <si>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</si>
  <si>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</si>
  <si>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</si>
  <si>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</si>
  <si>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</si>
  <si>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</si>
  <si>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</si>
  <si>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</si>
  <si>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</si>
  <si>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</si>
  <si>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</si>
  <si>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</si>
  <si>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</si>
  <si>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</si>
  <si>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</si>
  <si>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</si>
  <si>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</si>
  <si>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</si>
  <si>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</si>
  <si>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</si>
  <si>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</si>
  <si>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</si>
  <si>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</si>
  <si>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</si>
  <si>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</si>
  <si>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</si>
  <si>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</si>
  <si>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</si>
  <si>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</si>
  <si>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</si>
  <si>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</si>
  <si>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</si>
  <si>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</si>
  <si>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</si>
  <si>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</si>
  <si>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</si>
  <si>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</si>
  <si>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</si>
  <si>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</si>
  <si>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</si>
  <si>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</si>
  <si>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</si>
  <si>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</si>
  <si>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</si>
  <si>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</si>
  <si>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</si>
  <si>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</si>
  <si>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</si>
  <si>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</si>
  <si>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</si>
  <si>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</si>
  <si>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</si>
  <si>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</si>
  <si>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</si>
  <si>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</si>
  <si>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</si>
  <si>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</si>
  <si>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</si>
  <si>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</si>
  <si>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</si>
  <si>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</si>
  <si>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</si>
  <si>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</si>
  <si>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</si>
  <si>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</si>
  <si>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</si>
  <si>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</si>
  <si>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</si>
  <si>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</si>
  <si>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</si>
  <si>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</si>
  <si>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</si>
  <si>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</si>
  <si>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</si>
  <si>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</si>
  <si>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</si>
  <si>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</si>
  <si>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</si>
  <si>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</si>
  <si>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</si>
  <si>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</si>
  <si>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</si>
  <si>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</si>
  <si>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</si>
  <si>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</si>
  <si>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</si>
  <si>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</si>
  <si>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</si>
  <si>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</si>
  <si>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</si>
  <si>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</si>
  <si>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</si>
  <si>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</si>
  <si>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</si>
  <si>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</si>
  <si>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</si>
  <si>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</si>
  <si>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</si>
  <si>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</si>
  <si>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</si>
  <si>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</si>
  <si>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</si>
  <si>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</si>
  <si>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</si>
  <si>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</si>
  <si>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</si>
  <si>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</si>
  <si>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</si>
  <si>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</si>
  <si>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</si>
  <si>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</si>
  <si>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</si>
  <si>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</si>
  <si>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</si>
  <si>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</si>
  <si>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</si>
  <si>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</si>
  <si>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</si>
  <si>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</si>
  <si>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</si>
  <si>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</si>
  <si>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</si>
  <si>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</si>
  <si>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</si>
  <si>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</si>
  <si>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</si>
  <si>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</si>
  <si>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</si>
  <si>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</si>
  <si>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</si>
  <si>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</si>
  <si>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</si>
  <si>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</si>
  <si>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</si>
  <si>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</si>
  <si>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</si>
  <si>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</si>
  <si>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</si>
  <si>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</si>
  <si>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</si>
  <si>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</si>
  <si>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</si>
  <si>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</si>
  <si>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</si>
  <si>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</si>
  <si>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</si>
  <si>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</si>
  <si>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</si>
  <si>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</si>
  <si>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</si>
  <si>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</si>
  <si>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</si>
  <si>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</si>
  <si>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</si>
  <si>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</si>
  <si>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</si>
  <si>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</si>
  <si>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</si>
  <si>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</si>
  <si>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</si>
  <si>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</si>
  <si>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</si>
  <si>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</si>
  <si>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</si>
  <si>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</si>
  <si>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</si>
  <si>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</si>
  <si>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</si>
  <si>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</si>
  <si>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</si>
  <si>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</si>
  <si>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</si>
  <si>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</si>
  <si>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</si>
  <si>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</si>
  <si>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</si>
  <si>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</si>
  <si>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</si>
  <si>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</si>
  <si>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</si>
  <si>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</si>
  <si>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</si>
  <si>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</si>
  <si>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</si>
  <si>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</si>
  <si>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</si>
  <si>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</si>
  <si>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</si>
  <si>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</si>
  <si>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</si>
  <si>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</si>
  <si>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</si>
  <si>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</si>
  <si>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</si>
  <si>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</si>
  <si>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</si>
  <si>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</si>
  <si>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</si>
  <si>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</si>
  <si>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</si>
  <si>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</si>
  <si>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</si>
  <si>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</si>
  <si>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</si>
  <si>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</si>
  <si>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</si>
  <si>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</si>
  <si>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</si>
  <si>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</si>
  <si>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</si>
  <si>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</si>
  <si>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</si>
  <si>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</si>
  <si>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</si>
  <si>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</si>
  <si>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</si>
  <si>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</si>
  <si>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</si>
  <si>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</si>
  <si>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</si>
  <si>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</si>
  <si>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</si>
  <si>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</si>
  <si>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</si>
  <si>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</si>
  <si>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</si>
  <si>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</si>
  <si>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</si>
  <si>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</si>
  <si>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</si>
  <si>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</si>
  <si>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</si>
  <si>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</si>
  <si>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</si>
  <si>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</si>
  <si>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</si>
  <si>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</si>
  <si>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</si>
  <si>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</si>
  <si>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</si>
  <si>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</si>
  <si>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</si>
  <si>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</si>
  <si>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</si>
  <si>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</si>
  <si>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</si>
  <si>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</si>
  <si>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</si>
  <si>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</si>
  <si>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</si>
  <si>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</si>
  <si>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</si>
  <si>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</si>
  <si>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</si>
  <si>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</si>
  <si>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</si>
  <si>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</si>
  <si>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</si>
  <si>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</si>
  <si>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</si>
  <si>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</si>
  <si>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</si>
  <si>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</si>
  <si>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</si>
  <si>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</si>
  <si>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</si>
  <si>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</si>
  <si>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</si>
  <si>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</si>
  <si>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</si>
  <si>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</si>
  <si>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</si>
  <si>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</si>
  <si>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</si>
  <si>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</si>
  <si>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</si>
  <si>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</si>
  <si>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</si>
  <si>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</si>
  <si>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</si>
  <si>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</si>
  <si>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</si>
  <si>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</si>
  <si>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</si>
  <si>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</si>
  <si>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</si>
  <si>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</si>
  <si>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</si>
  <si>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</si>
  <si>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</si>
  <si>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</si>
  <si>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</si>
  <si>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</si>
  <si>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</si>
  <si>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</si>
  <si>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</si>
  <si>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</si>
  <si>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</si>
  <si>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</si>
  <si>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</si>
  <si>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</si>
  <si>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</si>
  <si>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</si>
  <si>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</si>
  <si>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</si>
  <si>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</si>
  <si>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</si>
  <si>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</si>
  <si>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</si>
  <si>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</si>
  <si>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</si>
  <si>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</si>
  <si>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</si>
  <si>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</si>
  <si>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</si>
  <si>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</si>
  <si>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</si>
  <si>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</si>
  <si>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</si>
  <si>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</si>
  <si>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</si>
  <si>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</si>
  <si>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</si>
  <si>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</si>
  <si>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</si>
  <si>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</si>
  <si>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</si>
  <si>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</si>
  <si>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</si>
  <si>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</si>
  <si>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</si>
  <si>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</si>
  <si>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</si>
  <si>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</si>
  <si>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</si>
  <si>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</si>
  <si>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</si>
  <si>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</si>
  <si>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</si>
  <si>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</si>
  <si>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</si>
  <si>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</si>
  <si>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</si>
  <si>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</si>
  <si>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</si>
  <si>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</si>
  <si>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</si>
  <si>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</si>
  <si>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</si>
  <si>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</si>
  <si>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</si>
  <si>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</si>
  <si>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</si>
  <si>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</si>
  <si>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</si>
  <si>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</si>
  <si>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</si>
  <si>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</si>
  <si>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</si>
  <si>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</si>
  <si>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</si>
  <si>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</si>
  <si>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</si>
  <si>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</si>
  <si>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</si>
  <si>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</si>
  <si>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</si>
  <si>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</si>
  <si>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</si>
  <si>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</si>
  <si>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</si>
  <si>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</si>
  <si>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</si>
  <si>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</si>
  <si>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</si>
  <si>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</si>
  <si>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</si>
  <si>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</si>
  <si>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</si>
  <si>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</si>
  <si>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</si>
  <si>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</si>
  <si>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</si>
  <si>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</si>
  <si>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</si>
  <si>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</si>
  <si>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</si>
  <si>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</si>
  <si>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</si>
  <si>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</si>
  <si>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</si>
  <si>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</si>
  <si>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</si>
  <si>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</si>
  <si>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</si>
  <si>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</si>
  <si>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</si>
  <si>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</si>
  <si>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</si>
  <si>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</si>
  <si>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</si>
  <si>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</si>
  <si>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</si>
  <si>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</si>
  <si>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</si>
  <si>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</si>
  <si>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</si>
  <si>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</si>
  <si>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</si>
  <si>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</si>
  <si>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</si>
  <si>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</si>
  <si>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</si>
  <si>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</si>
  <si>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</si>
  <si>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</si>
  <si>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</si>
  <si>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</si>
  <si>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</si>
  <si>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</si>
  <si>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</si>
  <si>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</si>
  <si>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</si>
  <si>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</si>
  <si>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</si>
  <si>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</si>
  <si>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</si>
  <si>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</si>
  <si>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</si>
  <si>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</si>
  <si>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</si>
  <si>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</si>
  <si>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</si>
  <si>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</si>
  <si>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</si>
  <si>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</si>
  <si>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</si>
  <si>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</si>
  <si>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</si>
  <si>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</si>
  <si>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</si>
  <si>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</si>
  <si>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</si>
  <si>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</si>
  <si>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</si>
  <si>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</si>
  <si>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</si>
  <si>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</si>
  <si>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</si>
  <si>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</si>
  <si>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</si>
  <si>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</si>
  <si>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</si>
  <si>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</si>
  <si>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</si>
  <si>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</si>
  <si>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</si>
  <si>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</si>
  <si>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</si>
  <si>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</si>
  <si>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</si>
  <si>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</si>
  <si>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</si>
  <si>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</si>
  <si>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</si>
  <si>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</si>
  <si>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</si>
  <si>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</si>
  <si>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</si>
  <si>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</si>
  <si>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</si>
  <si>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</si>
  <si>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</si>
  <si>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</si>
  <si>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</si>
  <si>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</si>
  <si>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</si>
  <si>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</si>
  <si>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</si>
  <si>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</si>
  <si>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</si>
  <si>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</si>
  <si>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</si>
  <si>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</si>
  <si>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</si>
  <si>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</si>
  <si>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</si>
  <si>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</si>
  <si>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</si>
  <si>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</si>
  <si>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</si>
  <si>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</si>
  <si>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</si>
  <si>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</si>
  <si>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</si>
  <si>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</si>
  <si>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</si>
  <si>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</si>
  <si>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</si>
  <si>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</si>
  <si>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</si>
  <si>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</si>
  <si>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</si>
  <si>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</si>
  <si>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</si>
  <si>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</si>
  <si>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</si>
  <si>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</si>
  <si>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</si>
  <si>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</si>
  <si>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</si>
  <si>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</si>
  <si>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</si>
  <si>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</si>
  <si>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</si>
  <si>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</si>
  <si>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</si>
  <si>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</si>
  <si>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</si>
  <si>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</si>
  <si>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</si>
  <si>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</si>
  <si>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</si>
  <si>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</si>
  <si>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</si>
  <si>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</si>
  <si>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</si>
  <si>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</si>
  <si>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</si>
  <si>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</si>
  <si>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</si>
  <si>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</si>
  <si>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</si>
  <si>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</si>
  <si>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</si>
  <si>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</si>
  <si>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</si>
  <si>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</si>
  <si>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</si>
  <si>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</si>
  <si>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</si>
  <si>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</si>
  <si>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</si>
  <si>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</si>
  <si>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</si>
  <si>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</si>
  <si>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</si>
  <si>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</si>
  <si>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</si>
  <si>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</si>
  <si>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</si>
  <si>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</si>
  <si>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</si>
  <si>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</si>
  <si>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</si>
  <si>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</si>
  <si>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</si>
  <si>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</si>
  <si>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</si>
  <si>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</si>
  <si>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</si>
  <si>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</si>
  <si>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</si>
  <si>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</si>
  <si>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</si>
  <si>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</si>
  <si>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</si>
  <si>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</si>
  <si>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</si>
  <si>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</si>
  <si>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</si>
  <si>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</si>
  <si>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</si>
  <si>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</si>
  <si>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</si>
  <si>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</si>
  <si>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</si>
  <si>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</si>
  <si>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</si>
  <si>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</si>
  <si>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</si>
  <si>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</si>
  <si>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</si>
  <si>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</si>
  <si>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</si>
  <si>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</si>
  <si>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</si>
  <si>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</si>
  <si>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</si>
  <si>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</si>
  <si>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</si>
  <si>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</si>
  <si>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</si>
  <si>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</si>
  <si>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</si>
  <si>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</si>
  <si>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</si>
  <si>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</si>
  <si>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</si>
  <si>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</si>
  <si>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</si>
  <si>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</si>
  <si>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</si>
  <si>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</si>
  <si>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</si>
  <si>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</si>
  <si>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</si>
  <si>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</si>
  <si>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</si>
  <si>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</si>
  <si>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</si>
  <si>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</si>
  <si>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</si>
  <si>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</si>
  <si>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</si>
  <si>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</si>
  <si>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</si>
  <si>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</si>
  <si>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</si>
  <si>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</si>
  <si>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</si>
  <si>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</si>
  <si>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</si>
  <si>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</si>
  <si>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</si>
  <si>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</si>
  <si>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</si>
  <si>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</si>
  <si>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</si>
  <si>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</si>
  <si>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</si>
  <si>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</si>
  <si>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</si>
  <si>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</si>
  <si>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</si>
  <si>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</si>
  <si>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</si>
  <si>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</si>
  <si>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</si>
  <si>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</si>
  <si>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</si>
  <si>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</si>
  <si>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</si>
  <si>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</si>
  <si>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</si>
  <si>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</si>
  <si>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</si>
  <si>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</si>
  <si>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</si>
  <si>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</si>
  <si>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</si>
  <si>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</si>
  <si>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</si>
  <si>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</si>
  <si>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</si>
  <si>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</si>
  <si>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</si>
  <si>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</si>
  <si>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</si>
  <si>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</si>
  <si>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</si>
  <si>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</si>
  <si>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</si>
  <si>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</si>
  <si>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</si>
  <si>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</si>
  <si>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</si>
  <si>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</si>
  <si>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</si>
  <si>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</si>
  <si>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</si>
  <si>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</si>
  <si>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</si>
  <si>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</si>
  <si>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</si>
  <si>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</si>
  <si>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</si>
  <si>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</si>
  <si>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</si>
  <si>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</si>
  <si>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</si>
  <si>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</si>
  <si>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</si>
  <si>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</si>
  <si>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</si>
  <si>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</si>
  <si>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</si>
  <si>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</si>
  <si>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</si>
  <si>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</si>
  <si>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</si>
  <si>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</si>
  <si>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</si>
  <si>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</si>
  <si>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</si>
  <si>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</si>
  <si>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</si>
  <si>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</si>
  <si>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</si>
  <si>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</si>
  <si>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</si>
  <si>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</si>
  <si>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</si>
  <si>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</si>
  <si>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</si>
  <si>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</si>
  <si>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</si>
  <si>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</si>
  <si>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</si>
  <si>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</si>
  <si>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</si>
  <si>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</si>
  <si>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</si>
  <si>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</si>
  <si>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</si>
  <si>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</si>
  <si>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</si>
  <si>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</si>
  <si>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</si>
  <si>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</si>
  <si>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</si>
  <si>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</si>
  <si>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</si>
  <si>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</si>
  <si>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</si>
  <si>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</si>
  <si>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</si>
  <si>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</si>
  <si>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</si>
  <si>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</si>
  <si>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</si>
  <si>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</si>
  <si>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</si>
  <si>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</si>
  <si>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</si>
  <si>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</si>
  <si>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</si>
  <si>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</si>
  <si>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</si>
  <si>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</si>
  <si>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</si>
  <si>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</si>
  <si>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</si>
  <si>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</si>
  <si>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</si>
  <si>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</si>
  <si>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</si>
  <si>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</si>
  <si>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</si>
  <si>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</si>
  <si>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</si>
  <si>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</si>
  <si>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</si>
  <si>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</si>
  <si>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</si>
  <si>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</si>
  <si>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</si>
  <si>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</si>
  <si>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</si>
  <si>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</si>
  <si>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</si>
  <si>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</si>
  <si>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</si>
  <si>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</si>
  <si>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</si>
  <si>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</si>
  <si>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</si>
  <si>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</si>
  <si>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</si>
  <si>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</si>
  <si>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</si>
  <si>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</si>
  <si>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</si>
  <si>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</si>
  <si>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</si>
  <si>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</si>
  <si>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</si>
  <si>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</si>
  <si>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</si>
  <si>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</si>
  <si>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</si>
  <si>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</si>
  <si>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</si>
  <si>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</si>
  <si>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</si>
  <si>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</si>
  <si>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</si>
  <si>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</si>
  <si>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</si>
  <si>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</si>
  <si>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</si>
  <si>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</si>
  <si>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</si>
  <si>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</si>
  <si>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</si>
  <si>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</si>
  <si>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</si>
  <si>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</si>
  <si>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</si>
  <si>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</si>
  <si>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</si>
  <si>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</si>
  <si>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</si>
  <si>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</si>
  <si>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</si>
  <si>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</si>
  <si>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</si>
  <si>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</si>
  <si>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</si>
  <si>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</si>
  <si>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</si>
  <si>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</si>
  <si>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</si>
  <si>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</si>
  <si>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</si>
  <si>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</si>
  <si>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</si>
  <si>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</si>
  <si>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</si>
  <si>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</si>
  <si>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</si>
  <si>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</si>
  <si>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</si>
  <si>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</si>
  <si>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</si>
  <si>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</si>
  <si>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</si>
  <si>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</si>
  <si>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</si>
  <si>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</si>
  <si>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</si>
  <si>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</si>
  <si>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</si>
  <si>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</si>
  <si>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</si>
  <si>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</si>
  <si>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</si>
  <si>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</si>
  <si>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</si>
  <si>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</si>
  <si>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</si>
  <si>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</si>
  <si>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</si>
  <si>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</si>
  <si>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</si>
  <si>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</si>
  <si>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</si>
  <si>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</si>
  <si>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</si>
  <si>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</si>
  <si>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</si>
  <si>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</si>
  <si>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</si>
  <si>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</si>
  <si>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</si>
  <si>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</si>
  <si>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</si>
  <si>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</si>
  <si>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</si>
  <si>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</si>
  <si>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</si>
  <si>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</si>
  <si>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</si>
  <si>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</si>
  <si>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</si>
  <si>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</si>
  <si>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</si>
  <si>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</si>
  <si>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</si>
  <si>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</si>
  <si>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</si>
  <si>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</si>
  <si>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</si>
  <si>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</si>
  <si>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</si>
  <si>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</si>
  <si>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</si>
  <si>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</si>
  <si>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</si>
  <si>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</si>
  <si>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</si>
  <si>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</si>
  <si>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</si>
  <si>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</si>
  <si>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</si>
  <si>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</si>
  <si>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</si>
  <si>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</si>
  <si>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</si>
  <si>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</si>
  <si>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</si>
  <si>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</si>
  <si>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</si>
  <si>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</si>
  <si>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</si>
  <si>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</si>
  <si>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</si>
  <si>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</si>
  <si>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</si>
  <si>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</si>
  <si>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</si>
  <si>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</si>
  <si>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</si>
  <si>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</si>
  <si>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</si>
  <si>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</si>
  <si>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</si>
  <si>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</si>
  <si>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</si>
  <si>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</si>
  <si>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</si>
  <si>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</si>
  <si>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</si>
  <si>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</si>
  <si>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</si>
  <si>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</si>
  <si>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</si>
  <si>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</si>
  <si>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</si>
  <si>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</si>
  <si>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</si>
  <si>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</si>
  <si>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</si>
  <si>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</si>
  <si>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</si>
  <si>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</si>
  <si>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</si>
  <si>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</si>
  <si>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</si>
  <si>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</si>
  <si>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</si>
  <si>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</si>
  <si>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</si>
  <si>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</si>
  <si>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</si>
  <si>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</si>
  <si>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</si>
  <si>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</si>
  <si>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</si>
  <si>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</si>
  <si>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</si>
  <si>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</si>
  <si>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</si>
  <si>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</si>
  <si>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</si>
  <si>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</si>
  <si>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</si>
  <si>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</si>
  <si>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</si>
  <si>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</si>
  <si>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</si>
  <si>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</si>
  <si>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</si>
  <si>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</si>
  <si>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</si>
  <si>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</si>
  <si>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</si>
  <si>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</si>
  <si>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</si>
  <si>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</si>
  <si>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</si>
  <si>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</si>
  <si>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</si>
  <si>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</si>
  <si>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</si>
  <si>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</si>
  <si>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</si>
  <si>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</si>
  <si>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</si>
  <si>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</si>
  <si>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</si>
  <si>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</si>
  <si>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</si>
  <si>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</si>
  <si>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</si>
  <si>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</si>
  <si>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</si>
  <si>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</si>
  <si>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</si>
  <si>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</si>
  <si>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</si>
  <si>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</si>
  <si>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</si>
  <si>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</si>
  <si>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</si>
  <si>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</si>
  <si>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</si>
  <si>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</si>
  <si>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</si>
  <si>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</si>
  <si>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</si>
  <si>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</si>
  <si>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</si>
  <si>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</si>
  <si>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</si>
  <si>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</si>
  <si>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</si>
  <si>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</si>
  <si>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</si>
  <si>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</si>
  <si>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</si>
  <si>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</si>
  <si>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</si>
  <si>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</si>
  <si>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</si>
  <si>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</si>
  <si>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</si>
  <si>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</si>
  <si>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</si>
  <si>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</si>
  <si>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</si>
  <si>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</si>
  <si>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</si>
  <si>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</si>
  <si>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</si>
  <si>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</si>
  <si>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</si>
  <si>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</si>
  <si>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</si>
  <si>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</si>
  <si>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</si>
  <si>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</si>
  <si>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</si>
  <si>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</si>
  <si>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</si>
  <si>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</si>
  <si>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</si>
  <si>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</si>
  <si>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</si>
  <si>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</si>
  <si>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</si>
  <si>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</si>
  <si>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</si>
  <si>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</si>
  <si>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</si>
  <si>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</si>
  <si>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</si>
  <si>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</si>
  <si>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</si>
  <si>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</si>
  <si>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</si>
  <si>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</si>
  <si>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</si>
  <si>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</si>
  <si>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</si>
  <si>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</si>
  <si>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</si>
  <si>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</si>
  <si>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</si>
  <si>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</si>
  <si>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</si>
  <si>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</si>
  <si>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</si>
  <si>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</si>
  <si>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</si>
  <si>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</si>
  <si>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</si>
  <si>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</si>
  <si>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</si>
  <si>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</si>
  <si>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</si>
  <si>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</si>
  <si>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</si>
  <si>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</si>
  <si>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</si>
  <si>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</si>
  <si>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</si>
  <si>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</si>
  <si>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</si>
  <si>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</si>
  <si>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</si>
  <si>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</si>
  <si>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</si>
  <si>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</si>
  <si>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</si>
  <si>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</si>
  <si>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</si>
  <si>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</si>
  <si>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</si>
  <si>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</si>
  <si>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</si>
  <si>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</si>
  <si>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</si>
  <si>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</si>
  <si>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</si>
  <si>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</si>
  <si>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</si>
  <si>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</si>
  <si>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</si>
  <si>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</si>
  <si>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</si>
  <si>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</si>
  <si>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</si>
  <si>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</si>
  <si>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</si>
  <si>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</si>
  <si>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</si>
  <si>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</si>
  <si>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</si>
  <si>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</si>
  <si>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</si>
  <si>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</si>
  <si>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</si>
  <si>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</si>
  <si>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</si>
  <si>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</si>
  <si>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</si>
  <si>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</si>
  <si>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</si>
  <si>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</si>
  <si>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</si>
  <si>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</si>
  <si>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</si>
  <si>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</si>
  <si>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</si>
  <si>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</si>
  <si>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</si>
  <si>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</si>
  <si>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</si>
  <si>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</si>
  <si>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</si>
  <si>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</si>
  <si>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</si>
  <si>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</si>
  <si>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</si>
  <si>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</si>
  <si>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</si>
  <si>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</si>
  <si>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</si>
  <si>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</si>
  <si>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</si>
  <si>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</si>
  <si>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</si>
  <si>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</si>
  <si>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</si>
  <si>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</si>
  <si>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</si>
  <si>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</si>
  <si>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</si>
  <si>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</si>
  <si>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</si>
  <si>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</si>
  <si>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</si>
  <si>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</si>
  <si>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</si>
  <si>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</si>
  <si>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</si>
  <si>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</si>
  <si>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</si>
  <si>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</si>
  <si>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</si>
  <si>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</si>
  <si>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</si>
  <si>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</si>
  <si>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</si>
  <si>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</si>
  <si>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</si>
  <si>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</si>
  <si>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</si>
  <si>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</si>
  <si>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</si>
  <si>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</si>
  <si>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</si>
  <si>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</si>
  <si>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</si>
  <si>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</si>
  <si>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</si>
  <si>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</si>
  <si>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</si>
  <si>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</si>
  <si>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</si>
  <si>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</si>
  <si>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</si>
  <si>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</si>
  <si>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</si>
  <si>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</si>
  <si>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</si>
  <si>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</si>
  <si>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</si>
  <si>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</si>
  <si>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</si>
  <si>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</si>
  <si>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</si>
  <si>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</si>
  <si>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</si>
  <si>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</si>
  <si>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</si>
  <si>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</si>
  <si>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</si>
  <si>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</si>
  <si>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</si>
  <si>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</si>
  <si>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</si>
  <si>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</si>
  <si>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</si>
  <si>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</si>
  <si>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</si>
  <si>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</si>
  <si>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</si>
  <si>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</si>
  <si>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</si>
  <si>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</si>
  <si>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</si>
  <si>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</si>
  <si>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</si>
  <si>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</si>
  <si>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</si>
  <si>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</si>
  <si>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</si>
  <si>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</si>
  <si>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</si>
  <si>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</si>
  <si>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</si>
  <si>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</si>
  <si>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</si>
  <si>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</si>
  <si>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</si>
  <si>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</si>
  <si>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</si>
  <si>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</si>
  <si>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</si>
  <si>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</si>
  <si>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</si>
  <si>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</si>
  <si>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</si>
  <si>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</si>
  <si>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</si>
  <si>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</si>
  <si>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</si>
  <si>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</si>
  <si>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</si>
  <si>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</si>
  <si>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</si>
  <si>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</si>
  <si>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</si>
  <si>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</si>
  <si>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</si>
  <si>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</si>
  <si>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</si>
  <si>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</si>
  <si>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</si>
  <si>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</si>
  <si>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</si>
  <si>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</si>
  <si>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</si>
  <si>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</si>
  <si>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</si>
  <si>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</si>
  <si>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</si>
  <si>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</si>
  <si>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</si>
  <si>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</si>
  <si>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</si>
  <si>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</si>
  <si>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</si>
  <si>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</si>
  <si>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</si>
  <si>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</si>
  <si>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</si>
  <si>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</si>
  <si>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</si>
  <si>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</si>
  <si>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</si>
  <si>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</si>
  <si>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</si>
  <si>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</si>
  <si>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</si>
  <si>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</si>
  <si>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</si>
  <si>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</si>
  <si>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</si>
  <si>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</si>
  <si>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</si>
  <si>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</si>
  <si>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</si>
  <si>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</si>
  <si>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</si>
  <si>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</si>
  <si>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</si>
  <si>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</si>
  <si>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</si>
  <si>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</si>
  <si>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</si>
  <si>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</si>
  <si>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</si>
  <si>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</si>
  <si>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</si>
  <si>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</si>
  <si>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</si>
  <si>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</si>
  <si>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</si>
  <si>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</si>
  <si>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</si>
  <si>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</si>
  <si>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</si>
  <si>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</si>
  <si>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</si>
  <si>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</si>
  <si>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</si>
  <si>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</si>
  <si>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</si>
  <si>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</si>
  <si>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</si>
  <si>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</si>
  <si>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</si>
  <si>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</si>
  <si>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</si>
  <si>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</si>
  <si>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</si>
  <si>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</si>
  <si>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</si>
  <si>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</si>
  <si>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</si>
  <si>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</si>
  <si>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</si>
  <si>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</si>
  <si>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</si>
  <si>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</si>
  <si>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</si>
  <si>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</si>
  <si>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</si>
  <si>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</si>
  <si>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</si>
  <si>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</si>
  <si>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</si>
  <si>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</si>
  <si>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</si>
  <si>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</si>
  <si>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</si>
  <si>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</si>
  <si>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</si>
  <si>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</si>
  <si>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</si>
  <si>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</si>
  <si>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</si>
  <si>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</si>
  <si>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</si>
  <si>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</si>
  <si>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</si>
  <si>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</si>
  <si>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</si>
  <si>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</si>
  <si>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</si>
  <si>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</si>
  <si>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</si>
  <si>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</si>
  <si>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</si>
  <si>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</si>
  <si>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</si>
  <si>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</si>
  <si>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</si>
  <si>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</si>
  <si>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</si>
  <si>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</si>
  <si>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</si>
  <si>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</si>
  <si>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</si>
  <si>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</si>
  <si>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</si>
  <si>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</si>
  <si>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</si>
  <si>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</si>
  <si>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</si>
  <si>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</si>
  <si>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</si>
  <si>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</si>
  <si>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</si>
  <si>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</si>
  <si>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</si>
  <si>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</si>
  <si>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</si>
  <si>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</si>
  <si>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</si>
  <si>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</si>
  <si>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</si>
  <si>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</si>
  <si>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</si>
  <si>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</si>
  <si>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</si>
  <si>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</si>
  <si>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</si>
  <si>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</si>
  <si>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</si>
  <si>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</si>
  <si>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</si>
  <si>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</si>
  <si>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</si>
  <si>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</si>
  <si>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</si>
  <si>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</si>
  <si>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</si>
  <si>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</si>
  <si>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</si>
  <si>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</si>
  <si>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</si>
  <si>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</si>
  <si>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</si>
  <si>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</si>
  <si>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</si>
  <si>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</si>
  <si>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</si>
  <si>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</si>
  <si>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</si>
  <si>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</si>
  <si>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</si>
  <si>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</si>
  <si>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</si>
  <si>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</si>
  <si>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</si>
  <si>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</si>
  <si>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</si>
  <si>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</si>
  <si>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</si>
  <si>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</si>
  <si>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</si>
  <si>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</si>
  <si>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</si>
  <si>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</si>
  <si>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</si>
  <si>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</si>
  <si>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</si>
  <si>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</si>
  <si>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</si>
  <si>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</si>
  <si>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</si>
  <si>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</si>
  <si>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</si>
  <si>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</si>
  <si>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</si>
  <si>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</si>
  <si>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</si>
  <si>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</si>
  <si>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</si>
  <si>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</si>
  <si>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</si>
  <si>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</si>
  <si>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</si>
  <si>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</si>
  <si>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</si>
  <si>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</si>
  <si>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</si>
  <si>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</si>
  <si>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</si>
  <si>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</si>
  <si>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</si>
  <si>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</si>
  <si>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</si>
  <si>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</si>
  <si>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</si>
  <si>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</si>
  <si>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</si>
  <si>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</si>
  <si>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</si>
  <si>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</si>
  <si>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</si>
  <si>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</si>
  <si>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</si>
  <si>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</si>
  <si>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</si>
  <si>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</si>
  <si>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</si>
  <si>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</si>
  <si>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</si>
  <si>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</si>
  <si>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</si>
  <si>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</si>
  <si>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</si>
  <si>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</si>
  <si>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</si>
  <si>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</si>
  <si>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</si>
  <si>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</si>
  <si>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</si>
  <si>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</si>
  <si>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</si>
  <si>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</si>
  <si>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</si>
  <si>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</si>
  <si>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</si>
  <si>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</si>
  <si>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</si>
  <si>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</si>
  <si>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</si>
  <si>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</si>
  <si>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</si>
  <si>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</si>
  <si>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</si>
  <si>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</si>
  <si>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</si>
  <si>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</si>
  <si>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</si>
  <si>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</si>
  <si>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</si>
  <si>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</si>
  <si>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</si>
  <si>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</si>
  <si>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</si>
  <si>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</si>
  <si>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</si>
  <si>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</si>
  <si>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</si>
  <si>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</si>
  <si>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</si>
  <si>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</si>
  <si>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</si>
  <si>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</si>
  <si>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</si>
  <si>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</si>
  <si>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</si>
  <si>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</si>
  <si>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</si>
  <si>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</si>
  <si>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</si>
  <si>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</si>
  <si>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</si>
  <si>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</si>
  <si>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</si>
  <si>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</si>
  <si>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</si>
  <si>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</si>
  <si>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</si>
  <si>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</si>
  <si>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</si>
  <si>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</si>
  <si>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</si>
  <si>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</si>
  <si>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</si>
  <si>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</si>
  <si>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</si>
  <si>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</si>
  <si>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</si>
  <si>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</si>
  <si>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</si>
  <si>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</si>
  <si>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</si>
  <si>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</si>
  <si>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</si>
  <si>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</si>
  <si>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</si>
  <si>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</si>
  <si>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</si>
  <si>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</si>
  <si>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</si>
  <si>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</si>
  <si>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</si>
  <si>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</si>
  <si>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</si>
  <si>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</si>
  <si>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</si>
  <si>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</si>
  <si>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</si>
  <si>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</si>
  <si>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</si>
  <si>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</si>
  <si>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</si>
  <si>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</si>
  <si>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</si>
  <si>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</si>
  <si>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</si>
  <si>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</si>
  <si>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</si>
  <si>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</si>
  <si>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</si>
  <si>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</si>
  <si>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</si>
  <si>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</si>
  <si>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</si>
  <si>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</si>
  <si>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</si>
  <si>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</si>
  <si>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</si>
  <si>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</si>
  <si>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</si>
  <si>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</si>
  <si>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</si>
  <si>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</si>
  <si>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</si>
  <si>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</si>
  <si>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</si>
  <si>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</si>
  <si>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</si>
  <si>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</si>
  <si>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</si>
  <si>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</si>
  <si>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</si>
  <si>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</si>
  <si>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</si>
  <si>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</si>
  <si>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</si>
  <si>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</si>
  <si>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</si>
  <si>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</si>
  <si>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</si>
  <si>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</si>
  <si>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</si>
  <si>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</si>
  <si>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</si>
  <si>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</si>
  <si>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</si>
  <si>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</si>
  <si>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</si>
  <si>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</si>
  <si>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</si>
  <si>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</si>
  <si>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</si>
  <si>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</si>
  <si>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</si>
  <si>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</si>
  <si>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</si>
  <si>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</si>
  <si>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</si>
  <si>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</si>
  <si>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</si>
  <si>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</si>
  <si>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</si>
  <si>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</si>
  <si>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</si>
  <si>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</si>
  <si>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</si>
  <si>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</si>
  <si>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</si>
  <si>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</si>
  <si>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</si>
  <si>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</si>
  <si>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</si>
  <si>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</si>
  <si>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</si>
  <si>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</si>
  <si>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</si>
  <si>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</si>
  <si>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</si>
  <si>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</si>
  <si>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</si>
  <si>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</si>
  <si>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</si>
  <si>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</si>
  <si>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</si>
  <si>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</si>
  <si>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</si>
  <si>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</si>
  <si>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</si>
  <si>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</si>
  <si>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</si>
  <si>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</si>
  <si>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</si>
  <si>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</si>
  <si>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</si>
  <si>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</si>
  <si>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</si>
  <si>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</si>
  <si>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</si>
  <si>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</si>
  <si>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</si>
  <si>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</si>
  <si>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</si>
  <si>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</si>
  <si>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</si>
  <si>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</si>
  <si>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</si>
  <si>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</si>
  <si>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</si>
  <si>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</si>
  <si>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</si>
  <si>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</si>
  <si>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</si>
  <si>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</si>
  <si>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</si>
  <si>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</si>
  <si>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</si>
  <si>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</si>
  <si>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</si>
  <si>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</si>
  <si>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</si>
  <si>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</si>
  <si>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</si>
  <si>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</si>
  <si>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</si>
  <si>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</si>
  <si>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</si>
  <si>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</si>
  <si>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</si>
  <si>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</si>
  <si>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</si>
  <si>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</si>
  <si>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</si>
  <si>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</si>
  <si>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</si>
  <si>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</si>
  <si>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</si>
  <si>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</si>
  <si>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</si>
  <si>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</si>
  <si>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</si>
  <si>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</si>
  <si>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</si>
  <si>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</si>
  <si>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</si>
  <si>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</si>
  <si>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</si>
  <si>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</si>
  <si>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</si>
  <si>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</si>
  <si>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</si>
  <si>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</si>
  <si>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</si>
  <si>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</si>
  <si>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</si>
  <si>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</si>
  <si>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</si>
  <si>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</si>
  <si>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</si>
  <si>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</si>
  <si>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</si>
  <si>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</si>
  <si>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</si>
  <si>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</si>
  <si>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</si>
  <si>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</si>
  <si>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</si>
  <si>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</si>
  <si>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</si>
  <si>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</si>
  <si>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</si>
  <si>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</si>
  <si>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</si>
  <si>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</si>
  <si>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</si>
  <si>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</si>
  <si>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</si>
  <si>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</si>
  <si>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</si>
  <si>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</si>
  <si>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</si>
  <si>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</si>
  <si>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</si>
  <si>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</si>
  <si>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</si>
  <si>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</si>
  <si>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</si>
  <si>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</si>
  <si>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</si>
  <si>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</si>
  <si>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</si>
  <si>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</si>
  <si>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</si>
  <si>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</si>
  <si>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</si>
  <si>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</si>
  <si>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</si>
  <si>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</si>
  <si>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</si>
  <si>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</si>
  <si>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</si>
  <si>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</si>
  <si>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</si>
  <si>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</si>
  <si>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</si>
  <si>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</si>
  <si>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</si>
  <si>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</si>
  <si>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</si>
  <si>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</si>
  <si>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</si>
  <si>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</si>
  <si>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</si>
  <si>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</si>
  <si>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</si>
  <si>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</si>
  <si>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</si>
  <si>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</si>
  <si>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</si>
  <si>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</si>
  <si>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</si>
  <si>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</si>
  <si>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</si>
  <si>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</si>
  <si>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</si>
  <si>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</si>
  <si>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</si>
  <si>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</si>
  <si>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</si>
  <si>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</si>
  <si>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</si>
  <si>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</si>
  <si>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</si>
  <si>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</si>
  <si>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</si>
  <si>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</si>
  <si>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</si>
  <si>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</si>
  <si>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</si>
  <si>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</si>
  <si>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</si>
  <si>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</si>
  <si>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</si>
  <si>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</si>
  <si>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</si>
  <si>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</si>
  <si>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</si>
  <si>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</si>
  <si>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</si>
  <si>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</si>
  <si>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</si>
  <si>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</si>
  <si>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</si>
  <si>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</si>
  <si>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</si>
  <si>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</si>
  <si>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</si>
  <si>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</si>
  <si>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</si>
  <si>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</si>
  <si>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</si>
  <si>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</si>
  <si>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</si>
  <si>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</si>
  <si>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</si>
  <si>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</si>
  <si>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</si>
  <si>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</si>
  <si>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</si>
  <si>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</si>
  <si>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</si>
  <si>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</si>
  <si>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</si>
  <si>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</si>
  <si>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</si>
  <si>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</si>
  <si>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</si>
  <si>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</si>
  <si>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</si>
  <si>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</si>
  <si>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</si>
  <si>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</si>
  <si>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</si>
  <si>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</si>
  <si>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</si>
  <si>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</si>
  <si>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</si>
  <si>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</si>
  <si>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</si>
  <si>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</si>
  <si>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</si>
  <si>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</si>
  <si>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</si>
  <si>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</si>
  <si>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</si>
  <si>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</si>
  <si>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</si>
  <si>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</si>
  <si>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</si>
  <si>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</si>
  <si>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</si>
  <si>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</si>
  <si>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</si>
  <si>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</si>
  <si>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</si>
  <si>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</si>
  <si>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</si>
  <si>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</si>
  <si>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</si>
  <si>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</si>
  <si>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</si>
  <si>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</si>
  <si>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</si>
  <si>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</si>
  <si>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</si>
  <si>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</si>
  <si>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</si>
  <si>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</si>
  <si>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</si>
  <si>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</si>
  <si>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</si>
  <si>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</si>
  <si>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</si>
  <si>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</si>
  <si>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</si>
  <si>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</si>
  <si>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</si>
  <si>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</si>
  <si>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</si>
  <si>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</si>
  <si>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</si>
  <si>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</si>
  <si>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</si>
  <si>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</si>
  <si>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</si>
  <si>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</si>
  <si>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</si>
  <si>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</si>
  <si>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</si>
  <si>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</si>
  <si>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</si>
  <si>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</si>
  <si>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</si>
  <si>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</si>
  <si>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</si>
  <si>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</si>
  <si>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</si>
  <si>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</si>
  <si>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</si>
  <si>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</si>
  <si>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</si>
  <si>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</si>
  <si>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</si>
  <si>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</si>
  <si>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</si>
  <si>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</si>
  <si>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</si>
  <si>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</si>
  <si>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</si>
  <si>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</si>
  <si>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</si>
  <si>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</si>
  <si>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</si>
  <si>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</si>
  <si>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</si>
  <si>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</si>
  <si>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</si>
  <si>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</si>
  <si>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</si>
  <si>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</si>
  <si>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</si>
  <si>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</si>
  <si>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</si>
  <si>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</si>
  <si>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</si>
  <si>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</si>
  <si>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</si>
  <si>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</si>
  <si>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</si>
  <si>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</si>
  <si>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</si>
  <si>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</si>
  <si>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</si>
  <si>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</si>
  <si>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</si>
  <si>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</si>
  <si>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</si>
  <si>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</si>
  <si>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</si>
  <si>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</si>
  <si>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</si>
  <si>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</si>
  <si>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</si>
  <si>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</si>
  <si>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</si>
  <si>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</si>
  <si>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</si>
  <si>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</si>
  <si>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</si>
  <si>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</si>
  <si>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</si>
  <si>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</si>
  <si>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</si>
  <si>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</si>
  <si>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</si>
  <si>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</si>
  <si>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</si>
  <si>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</si>
  <si>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</si>
  <si>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</si>
  <si>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</si>
  <si>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</si>
  <si>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</si>
  <si>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</si>
  <si>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</si>
  <si>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</si>
  <si>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</si>
  <si>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</si>
  <si>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</si>
  <si>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</si>
  <si>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</si>
  <si>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</si>
  <si>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</si>
  <si>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</si>
  <si>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</si>
  <si>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</si>
  <si>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</si>
  <si>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</si>
  <si>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</si>
  <si>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</si>
  <si>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</si>
  <si>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</si>
  <si>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</si>
  <si>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</si>
  <si>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</si>
  <si>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</si>
  <si>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</si>
  <si>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</si>
  <si>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</si>
  <si>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</si>
  <si>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</si>
  <si>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</si>
  <si>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</si>
  <si>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</si>
  <si>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</si>
  <si>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</si>
  <si>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</si>
  <si>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</si>
  <si>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</si>
  <si>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</si>
  <si>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</si>
  <si>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</si>
  <si>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</si>
  <si>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</si>
  <si>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</si>
  <si>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</si>
  <si>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</si>
  <si>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</si>
  <si>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</si>
  <si>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</si>
  <si>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</si>
  <si>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</si>
  <si>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</si>
  <si>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</si>
  <si>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</si>
  <si>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</si>
  <si>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</si>
  <si>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</si>
  <si>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</si>
  <si>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</si>
  <si>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</si>
  <si>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</si>
  <si>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</si>
  <si>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</si>
  <si>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</si>
  <si>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</si>
  <si>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</si>
  <si>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</si>
  <si>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</si>
  <si>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</si>
  <si>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</si>
  <si>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</si>
  <si>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</si>
  <si>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</si>
  <si>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</si>
  <si>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</si>
  <si>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</si>
  <si>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</si>
  <si>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</si>
  <si>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</si>
  <si>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</si>
  <si>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</si>
  <si>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</si>
  <si>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</si>
  <si>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</si>
  <si>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</si>
  <si>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</si>
  <si>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</si>
  <si>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</si>
  <si>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</si>
  <si>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</si>
  <si>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</si>
  <si>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</si>
  <si>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</si>
  <si>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</si>
  <si>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</si>
  <si>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</si>
  <si>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</si>
  <si>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</si>
  <si>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</si>
  <si>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</si>
  <si>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</si>
  <si>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</si>
  <si>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</si>
  <si>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</si>
  <si>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</si>
  <si>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</si>
  <si>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</si>
  <si>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</si>
  <si>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</si>
  <si>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</si>
  <si>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</si>
  <si>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</si>
  <si>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</si>
  <si>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</si>
  <si>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</si>
  <si>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</si>
  <si>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</si>
  <si>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</si>
  <si>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</si>
  <si>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</si>
  <si>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</si>
  <si>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</si>
  <si>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</si>
  <si>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</si>
  <si>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</si>
  <si>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</si>
  <si>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</si>
  <si>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</si>
  <si>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</si>
  <si>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</si>
  <si>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</si>
  <si>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</si>
  <si>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</si>
  <si>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</si>
  <si>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</si>
  <si>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</si>
  <si>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</si>
  <si>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</si>
  <si>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</si>
  <si>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</si>
  <si>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</si>
  <si>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</si>
  <si>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</si>
  <si>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</si>
  <si>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</si>
  <si>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</si>
  <si>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</si>
  <si>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</si>
  <si>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</si>
  <si>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</si>
  <si>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</si>
  <si>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</si>
  <si>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</si>
  <si>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</si>
  <si>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</si>
  <si>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</si>
  <si>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</si>
  <si>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</si>
  <si>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</si>
  <si>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</si>
  <si>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</si>
  <si>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</si>
  <si>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</si>
  <si>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</si>
  <si>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</si>
  <si>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</si>
  <si>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</si>
  <si>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</si>
  <si>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</si>
  <si>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</si>
  <si>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</si>
  <si>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</si>
  <si>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</si>
  <si>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</si>
  <si>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</si>
  <si>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</si>
  <si>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</si>
  <si>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</si>
  <si>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</si>
  <si>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</si>
  <si>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</si>
  <si>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</si>
  <si>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</si>
  <si>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</si>
  <si>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</si>
  <si>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</si>
  <si>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</si>
  <si>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</si>
  <si>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</si>
  <si>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</si>
  <si>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</si>
  <si>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</si>
  <si>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</si>
  <si>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</si>
  <si>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</si>
  <si>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</si>
  <si>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</si>
  <si>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</si>
  <si>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</si>
  <si>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</si>
  <si>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</si>
  <si>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</si>
  <si>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</si>
  <si>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</si>
  <si>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</si>
  <si>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</si>
  <si>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</si>
  <si>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</si>
  <si>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</si>
  <si>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</si>
  <si>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</si>
  <si>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</si>
  <si>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</si>
  <si>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</si>
  <si>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</si>
  <si>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</si>
  <si>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</si>
  <si>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</si>
  <si>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</si>
  <si>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</si>
  <si>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</si>
  <si>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</si>
  <si>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</si>
  <si>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</si>
  <si>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</si>
  <si>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</si>
  <si>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</si>
  <si>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</si>
  <si>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</si>
  <si>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</si>
  <si>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</si>
  <si>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</si>
  <si>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</si>
  <si>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</si>
  <si>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</si>
  <si>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</si>
  <si>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</si>
  <si>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</si>
  <si>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</si>
  <si>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</si>
  <si>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</si>
  <si>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</si>
  <si>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</si>
  <si>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</si>
  <si>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</si>
  <si>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</si>
  <si>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</si>
  <si>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</si>
  <si>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</si>
  <si>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</si>
  <si>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</si>
  <si>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</si>
  <si>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</si>
  <si>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</si>
  <si>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</si>
  <si>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</si>
  <si>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</si>
  <si>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</si>
  <si>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</si>
  <si>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</si>
  <si>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</si>
  <si>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</si>
  <si>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</si>
  <si>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</si>
  <si>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</si>
  <si>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</si>
  <si>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</si>
  <si>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</si>
  <si>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</si>
  <si>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</si>
  <si>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</si>
  <si>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</si>
  <si>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</si>
  <si>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</si>
  <si>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</si>
  <si>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</si>
  <si>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</si>
  <si>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</si>
  <si>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</si>
  <si>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</si>
  <si>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</si>
  <si>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</si>
  <si>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</si>
  <si>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</si>
  <si>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</si>
  <si>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</si>
  <si>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</si>
  <si>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</si>
  <si>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</si>
  <si>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</si>
  <si>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</si>
  <si>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</si>
  <si>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</si>
  <si>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</si>
  <si>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</si>
  <si>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</si>
  <si>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</si>
  <si>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</si>
  <si>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</si>
  <si>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</si>
  <si>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</si>
  <si>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</si>
  <si>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</si>
  <si>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</si>
  <si>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</si>
  <si>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</si>
  <si>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</si>
  <si>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</si>
  <si>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</si>
  <si>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</si>
  <si>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</si>
  <si>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</si>
  <si>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</si>
  <si>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</si>
  <si>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</si>
  <si>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</si>
  <si>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</si>
  <si>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</si>
  <si>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</si>
  <si>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</si>
  <si>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</si>
  <si>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</si>
  <si>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</si>
  <si>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</si>
  <si>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</si>
  <si>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</si>
  <si>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</si>
  <si>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</si>
  <si>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</si>
  <si>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</si>
  <si>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</si>
  <si>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</si>
  <si>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</si>
  <si>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</si>
  <si>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</si>
  <si>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</si>
  <si>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</si>
  <si>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</si>
  <si>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</si>
  <si>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</si>
  <si>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</si>
  <si>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</si>
  <si>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</si>
  <si>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</si>
  <si>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</si>
  <si>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</si>
  <si>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</si>
  <si>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</si>
  <si>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</si>
  <si>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</si>
  <si>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</si>
  <si>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</si>
  <si>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</si>
  <si>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</si>
  <si>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</si>
  <si>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</si>
  <si>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</si>
  <si>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</si>
  <si>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</si>
  <si>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</si>
  <si>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</si>
  <si>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</si>
  <si>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</si>
  <si>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</si>
  <si>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</si>
  <si>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</si>
  <si>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</si>
  <si>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</si>
  <si>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</si>
  <si>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</si>
  <si>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</si>
  <si>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</si>
  <si>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</si>
  <si>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</si>
  <si>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</si>
  <si>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</si>
  <si>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</si>
  <si>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</si>
  <si>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</si>
  <si>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</si>
  <si>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</si>
  <si>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</si>
  <si>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</si>
  <si>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</si>
  <si>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</si>
  <si>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</si>
  <si>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</si>
  <si>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</si>
  <si>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</si>
  <si>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</si>
  <si>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</si>
  <si>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</si>
  <si>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</si>
  <si>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</si>
  <si>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</si>
  <si>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</si>
  <si>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</si>
  <si>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</si>
  <si>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</si>
  <si>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</si>
  <si>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</si>
  <si>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</si>
  <si>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</si>
  <si>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</si>
  <si>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</si>
  <si>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</si>
  <si>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</si>
  <si>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</si>
  <si>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</si>
  <si>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</si>
  <si>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</si>
  <si>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</si>
  <si>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</si>
  <si>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</si>
  <si>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</si>
  <si>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</si>
  <si>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</si>
  <si>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</si>
  <si>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</si>
  <si>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</si>
  <si>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</si>
  <si>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</si>
  <si>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</si>
  <si>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</si>
  <si>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</si>
  <si>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</si>
  <si>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</si>
  <si>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</si>
  <si>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</si>
  <si>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</si>
  <si>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</si>
  <si>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</si>
  <si>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</si>
  <si>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</si>
  <si>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</si>
  <si>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</si>
  <si>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</si>
  <si>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</si>
  <si>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</si>
  <si>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</si>
  <si>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</si>
  <si>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</si>
  <si>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</si>
  <si>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</si>
  <si>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</si>
  <si>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</si>
  <si>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</si>
  <si>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</si>
  <si>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</si>
  <si>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</si>
  <si>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</si>
  <si>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</si>
  <si>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</si>
  <si>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</si>
  <si>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</si>
  <si>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</si>
  <si>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</si>
  <si>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</si>
  <si>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</si>
  <si>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</si>
  <si>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</si>
  <si>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</si>
  <si>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</si>
  <si>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</si>
  <si>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</si>
  <si>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</si>
  <si>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</si>
  <si>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</si>
  <si>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</si>
  <si>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</si>
  <si>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</si>
  <si>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</si>
  <si>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</si>
  <si>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</si>
  <si>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</si>
  <si>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</si>
  <si>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</si>
  <si>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</si>
  <si>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</si>
  <si>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</si>
  <si>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</si>
  <si>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</si>
  <si>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</si>
  <si>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</si>
  <si>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</si>
  <si>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</si>
  <si>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</si>
  <si>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</si>
  <si>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</si>
  <si>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</si>
  <si>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</si>
  <si>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</si>
  <si>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</si>
  <si>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</si>
  <si>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</si>
  <si>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</si>
  <si>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</si>
  <si>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</si>
  <si>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</si>
  <si>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</si>
  <si>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</si>
  <si>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</si>
  <si>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</si>
  <si>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</si>
  <si>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</si>
  <si>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</si>
  <si>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</si>
  <si>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</si>
  <si>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</si>
  <si>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</si>
  <si>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</si>
  <si>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</si>
  <si>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</si>
  <si>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</si>
  <si>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</si>
  <si>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</si>
  <si>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</si>
  <si>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</si>
  <si>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</si>
  <si>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</si>
  <si>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</si>
  <si>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</si>
  <si>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</si>
  <si>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</si>
  <si>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</si>
  <si>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</si>
  <si>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</si>
  <si>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</si>
  <si>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</si>
  <si>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</si>
  <si>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</si>
  <si>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</si>
  <si>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</si>
  <si>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</si>
  <si>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</si>
  <si>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</si>
  <si>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</si>
  <si>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</si>
  <si>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</si>
  <si>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</si>
  <si>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</si>
  <si>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</si>
  <si>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</si>
  <si>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</si>
  <si>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</si>
  <si>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</si>
  <si>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</si>
  <si>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</si>
  <si>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</si>
  <si>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</si>
  <si>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</si>
  <si>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</si>
  <si>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</si>
  <si>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</si>
  <si>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</si>
  <si>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</si>
  <si>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</si>
  <si>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</si>
  <si>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</si>
  <si>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</si>
  <si>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</si>
  <si>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</si>
  <si>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</si>
  <si>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</si>
  <si>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</si>
  <si>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</si>
  <si>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</si>
  <si>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</si>
  <si>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</si>
  <si>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</si>
  <si>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</si>
  <si>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</si>
  <si>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</si>
  <si>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</si>
  <si>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</si>
  <si>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</si>
  <si>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</si>
  <si>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</si>
  <si>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</si>
  <si>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</si>
  <si>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</si>
  <si>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</si>
  <si>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</si>
  <si>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</si>
  <si>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</si>
  <si>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</si>
  <si>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</si>
  <si>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</si>
  <si>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</si>
  <si>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</si>
  <si>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</si>
  <si>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</si>
  <si>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</si>
  <si>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</si>
  <si>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</si>
  <si>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</si>
  <si>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</si>
  <si>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</si>
  <si>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</si>
  <si>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</si>
  <si>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</si>
  <si>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</si>
  <si>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</si>
  <si>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</si>
  <si>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</si>
  <si>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</si>
  <si>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</si>
  <si>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</si>
  <si>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</si>
  <si>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</si>
  <si>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</si>
  <si>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</si>
  <si>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</si>
  <si>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</si>
  <si>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</si>
  <si>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</si>
  <si>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</si>
  <si>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</si>
  <si>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</si>
  <si>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</si>
  <si>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</si>
  <si>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</si>
  <si>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</si>
  <si>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</si>
  <si>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</si>
  <si>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</si>
  <si>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</si>
  <si>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</si>
  <si>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</si>
  <si>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</si>
  <si>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</si>
  <si>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</si>
  <si>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</si>
  <si>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</si>
  <si>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</si>
  <si>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</si>
  <si>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</si>
  <si>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</si>
  <si>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</si>
  <si>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</si>
  <si>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</si>
  <si>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</si>
  <si>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</si>
  <si>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</si>
  <si>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</si>
  <si>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</si>
  <si>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</si>
  <si>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</si>
  <si>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</si>
  <si>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</si>
  <si>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</si>
  <si>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</si>
  <si>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</si>
  <si>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</si>
  <si>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</si>
  <si>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</si>
  <si>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</si>
  <si>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</si>
  <si>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</si>
  <si>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</si>
  <si>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</si>
  <si>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</si>
  <si>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</si>
  <si>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</si>
  <si>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</si>
  <si>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</si>
  <si>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</si>
  <si>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</si>
  <si>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</si>
  <si>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</si>
  <si>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</si>
  <si>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</si>
  <si>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</si>
  <si>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</si>
  <si>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</si>
  <si>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</si>
  <si>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</si>
  <si>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</si>
  <si>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</si>
  <si>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</si>
  <si>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</si>
  <si>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</si>
  <si>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</si>
  <si>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</si>
  <si>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</si>
  <si>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</si>
  <si>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</si>
  <si>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</si>
  <si>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</si>
  <si>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</si>
  <si>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</si>
  <si>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</si>
  <si>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</si>
  <si>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</si>
  <si>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</si>
  <si>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</si>
  <si>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</si>
  <si>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</si>
  <si>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</si>
  <si>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</si>
  <si>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</si>
  <si>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</si>
  <si>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</si>
  <si>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</si>
  <si>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</si>
  <si>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</si>
  <si>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</si>
  <si>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</si>
  <si>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</si>
  <si>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</si>
  <si>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</si>
  <si>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</si>
  <si>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</si>
  <si>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</si>
  <si>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</si>
  <si>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</si>
  <si>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</si>
  <si>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</si>
  <si>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</si>
  <si>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</si>
  <si>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</si>
  <si>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</si>
  <si>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</si>
  <si>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</si>
  <si>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</si>
  <si>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</si>
  <si>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</si>
  <si>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</si>
  <si>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</si>
  <si>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</si>
  <si>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</si>
  <si>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</si>
  <si>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</si>
  <si>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</si>
  <si>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</si>
  <si>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</si>
  <si>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</si>
  <si>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</si>
  <si>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</si>
  <si>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</si>
  <si>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</si>
  <si>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</si>
  <si>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</si>
  <si>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</si>
  <si>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</si>
  <si>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</si>
  <si>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</si>
  <si>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</si>
  <si>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</si>
  <si>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</si>
  <si>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</si>
  <si>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</si>
  <si>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</si>
  <si>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</si>
  <si>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</si>
  <si>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</si>
  <si>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</si>
  <si>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</si>
  <si>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</si>
  <si>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</si>
  <si>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</si>
  <si>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</si>
  <si>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</si>
  <si>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</si>
  <si>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</si>
  <si>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</si>
  <si>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</si>
  <si>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</si>
  <si>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</si>
  <si>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</si>
  <si>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</si>
  <si>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</si>
  <si>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</si>
  <si>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</si>
  <si>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</si>
  <si>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</si>
  <si>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</si>
  <si>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</si>
  <si>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</si>
  <si>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</si>
  <si>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</si>
  <si>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</si>
  <si>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</si>
  <si>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</si>
  <si>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</si>
  <si>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</si>
  <si>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</si>
  <si>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</si>
  <si>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</si>
  <si>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</si>
  <si>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</si>
  <si>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</si>
  <si>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</si>
  <si>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</si>
  <si>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</si>
  <si>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</si>
  <si>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</si>
  <si>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</si>
  <si>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</si>
  <si>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</si>
  <si>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</si>
  <si>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</si>
  <si>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</si>
  <si>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</si>
  <si>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</si>
  <si>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</si>
  <si>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</si>
  <si>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</si>
  <si>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</si>
  <si>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</si>
  <si>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</si>
  <si>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</si>
  <si>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</si>
  <si>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</si>
  <si>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</si>
  <si>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</si>
  <si>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</si>
  <si>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</si>
  <si>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</si>
  <si>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</si>
  <si>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</si>
  <si>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</si>
  <si>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</si>
  <si>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</si>
  <si>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</si>
  <si>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</si>
  <si>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</si>
  <si>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</si>
  <si>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</si>
  <si>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</si>
  <si>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</si>
  <si>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</si>
  <si>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</si>
  <si>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</si>
  <si>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</si>
  <si>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</si>
  <si>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</si>
  <si>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</si>
  <si>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</si>
  <si>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</si>
  <si>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</si>
  <si>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</si>
  <si>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</si>
  <si>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</si>
  <si>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</si>
  <si>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</si>
  <si>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</si>
  <si>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</si>
  <si>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</si>
  <si>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</si>
  <si>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</si>
  <si>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</si>
  <si>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</si>
  <si>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</si>
  <si>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</si>
  <si>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</si>
  <si>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</si>
  <si>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</si>
  <si>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</si>
  <si>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</si>
  <si>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</si>
  <si>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</si>
  <si>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</si>
  <si>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</si>
  <si>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</si>
  <si>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</si>
  <si>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</si>
  <si>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</si>
  <si>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</si>
  <si>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</si>
  <si>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</si>
  <si>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</si>
  <si>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</si>
  <si>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</si>
  <si>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</si>
  <si>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</si>
  <si>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</si>
  <si>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</si>
  <si>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</si>
  <si>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</si>
  <si>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</si>
  <si>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</si>
  <si>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</si>
  <si>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</si>
  <si>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</si>
  <si>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</si>
  <si>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</si>
  <si>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</si>
  <si>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</si>
  <si>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</si>
  <si>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</si>
  <si>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</si>
  <si>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</si>
  <si>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</si>
  <si>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</si>
  <si>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</si>
  <si>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</si>
  <si>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</si>
  <si>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</si>
  <si>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</si>
  <si>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</si>
  <si>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</si>
  <si>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</si>
  <si>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</si>
  <si>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</si>
  <si>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</si>
  <si>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</si>
  <si>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</si>
  <si>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</si>
  <si>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</si>
  <si>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</si>
  <si>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</si>
  <si>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</si>
  <si>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</si>
  <si>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</si>
  <si>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</si>
  <si>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</si>
  <si>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</si>
  <si>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</si>
  <si>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</si>
  <si>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</si>
  <si>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</si>
  <si>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</si>
  <si>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</si>
  <si>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</si>
  <si>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</si>
  <si>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</si>
  <si>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</si>
  <si>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</si>
  <si>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</si>
  <si>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</si>
  <si>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</si>
  <si>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</si>
  <si>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</si>
  <si>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</si>
  <si>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</si>
  <si>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</si>
  <si>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</si>
  <si>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</si>
  <si>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</si>
  <si>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</si>
  <si>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</si>
  <si>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</si>
  <si>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</si>
  <si>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</si>
  <si>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</si>
  <si>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</si>
  <si>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</si>
  <si>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</si>
  <si>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</si>
  <si>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</si>
  <si>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</si>
  <si>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</si>
  <si>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</si>
  <si>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</si>
  <si>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</si>
  <si>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</si>
  <si>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</si>
  <si>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</si>
  <si>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</si>
  <si>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</si>
  <si>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</si>
  <si>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</si>
  <si>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</si>
  <si>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</si>
  <si>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</si>
  <si>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</si>
  <si>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</si>
  <si>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</si>
  <si>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</si>
  <si>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</si>
  <si>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</si>
  <si>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</si>
  <si>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</si>
  <si>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</si>
  <si>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</si>
  <si>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</si>
  <si>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</si>
  <si>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</si>
  <si>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</si>
  <si>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</si>
  <si>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</si>
  <si>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</si>
  <si>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</si>
  <si>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</si>
  <si>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</si>
  <si>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</si>
  <si>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</si>
  <si>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</si>
  <si>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</si>
  <si>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</si>
  <si>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</si>
  <si>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</si>
  <si>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</si>
  <si>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</si>
  <si>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</si>
  <si>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</si>
  <si>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</si>
  <si>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</si>
  <si>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</si>
  <si>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</si>
  <si>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</si>
  <si>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</si>
  <si>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</si>
  <si>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</si>
  <si>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</si>
  <si>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</si>
  <si>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</si>
  <si>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</si>
  <si>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</si>
  <si>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</si>
  <si>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</si>
  <si>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</si>
  <si>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</si>
  <si>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</si>
  <si>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</si>
  <si>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</si>
  <si>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</si>
  <si>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</si>
  <si>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</si>
  <si>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</si>
  <si>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</si>
  <si>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</si>
  <si>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</si>
  <si>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</si>
  <si>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</si>
  <si>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</si>
  <si>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</si>
  <si>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</si>
  <si>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</si>
  <si>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</si>
  <si>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</si>
  <si>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</si>
  <si>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</si>
  <si>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</si>
  <si>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</si>
  <si>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</si>
  <si>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</si>
  <si>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</si>
  <si>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</si>
  <si>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</si>
  <si>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</si>
  <si>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</si>
  <si>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</si>
  <si>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</si>
  <si>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</si>
  <si>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</si>
  <si>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</si>
  <si>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</si>
  <si>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</si>
  <si>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</si>
  <si>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</si>
  <si>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</si>
  <si>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</si>
  <si>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</si>
  <si>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</si>
  <si>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</si>
  <si>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</si>
  <si>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</si>
  <si>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</si>
  <si>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</si>
  <si>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</si>
  <si>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</si>
  <si>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</si>
  <si>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</si>
  <si>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</si>
  <si>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</si>
  <si>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</si>
  <si>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</si>
  <si>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</si>
  <si>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</si>
  <si>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</si>
  <si>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</si>
  <si>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</si>
  <si>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</si>
  <si>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</si>
  <si>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</si>
  <si>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</si>
  <si>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</si>
  <si>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</si>
  <si>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</si>
  <si>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</si>
  <si>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</si>
  <si>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</si>
  <si>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</si>
  <si>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</si>
  <si>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</si>
  <si>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</si>
  <si>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</si>
  <si>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</si>
  <si>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</si>
  <si>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</si>
  <si>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</si>
  <si>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</si>
  <si>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</si>
  <si>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</si>
  <si>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</si>
  <si>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</si>
  <si>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</si>
  <si>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</si>
  <si>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</si>
  <si>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</si>
  <si>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</si>
  <si>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</si>
  <si>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</si>
  <si>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</si>
  <si>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</si>
  <si>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</si>
  <si>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</si>
  <si>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</si>
  <si>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</si>
  <si>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</si>
  <si>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</si>
  <si>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</si>
  <si>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</si>
  <si>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</si>
  <si>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</si>
  <si>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</si>
  <si>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</si>
  <si>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</si>
  <si>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</si>
  <si>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</si>
  <si>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</si>
  <si>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</si>
  <si>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</si>
  <si>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</si>
  <si>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</si>
  <si>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</si>
  <si>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</si>
  <si>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</si>
  <si>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</si>
  <si>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</si>
  <si>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</si>
  <si>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</si>
  <si>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</si>
  <si>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</si>
  <si>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</si>
  <si>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</si>
  <si>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</si>
  <si>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</si>
  <si>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</si>
  <si>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</si>
  <si>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</si>
  <si>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</si>
  <si>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</si>
  <si>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</si>
  <si>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</si>
  <si>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</si>
  <si>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</si>
  <si>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</si>
  <si>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</si>
  <si>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</si>
  <si>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</si>
  <si>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</si>
  <si>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</si>
  <si>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</si>
  <si>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</si>
  <si>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</si>
  <si>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</si>
  <si>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</si>
  <si>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</si>
  <si>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</si>
  <si>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</si>
  <si>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</si>
  <si>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</si>
  <si>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</si>
  <si>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</si>
  <si>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</si>
  <si>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</si>
  <si>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</si>
  <si>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</si>
  <si>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</si>
  <si>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</si>
  <si>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</si>
  <si>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</si>
  <si>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</si>
  <si>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</si>
  <si>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</si>
  <si>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</si>
  <si>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</si>
  <si>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</si>
  <si>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</si>
  <si>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</si>
  <si>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</si>
  <si>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</si>
  <si>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</si>
  <si>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</si>
  <si>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</si>
  <si>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</si>
  <si>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</si>
  <si>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</si>
  <si>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</si>
  <si>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</si>
  <si>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</si>
  <si>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</si>
  <si>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</si>
  <si>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</si>
  <si>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</si>
  <si>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</si>
  <si>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</si>
  <si>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</si>
  <si>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</si>
  <si>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</si>
  <si>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</si>
  <si>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</si>
  <si>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</si>
  <si>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</si>
  <si>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</si>
  <si>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</si>
  <si>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</si>
  <si>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</si>
  <si>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</si>
  <si>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</si>
  <si>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</si>
  <si>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</si>
  <si>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</si>
  <si>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</si>
  <si>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</si>
  <si>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</si>
  <si>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</si>
  <si>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</si>
  <si>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</si>
  <si>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</si>
  <si>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</si>
  <si>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</si>
  <si>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</si>
  <si>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</si>
  <si>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</si>
  <si>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</si>
  <si>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</si>
  <si>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</si>
  <si>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</si>
  <si>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</si>
  <si>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</si>
  <si>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</si>
  <si>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</si>
  <si>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</si>
  <si>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</si>
  <si>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</si>
  <si>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</si>
  <si>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</si>
  <si>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</si>
  <si>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</si>
  <si>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</si>
  <si>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</si>
  <si>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</si>
  <si>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</si>
  <si>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</si>
  <si>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</si>
  <si>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</si>
  <si>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</si>
  <si>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</si>
  <si>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</si>
  <si>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</si>
  <si>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</si>
  <si>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</si>
  <si>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</si>
  <si>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</si>
  <si>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</si>
  <si>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</si>
  <si>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</si>
  <si>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</si>
  <si>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</si>
  <si>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</si>
  <si>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</si>
  <si>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</si>
  <si>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</si>
  <si>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</si>
  <si>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</si>
  <si>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</si>
  <si>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</si>
  <si>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</si>
  <si>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</si>
  <si>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</si>
  <si>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</si>
  <si>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</si>
  <si>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</si>
  <si>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</si>
  <si>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</si>
  <si>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</si>
  <si>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</si>
  <si>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</si>
  <si>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</si>
  <si>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</si>
  <si>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</si>
  <si>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</si>
  <si>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</si>
  <si>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</si>
  <si>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</si>
  <si>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</si>
  <si>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</si>
  <si>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</si>
  <si>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</si>
  <si>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</si>
  <si>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</si>
  <si>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</si>
  <si>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</si>
  <si>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</si>
  <si>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</si>
  <si>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</si>
  <si>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</si>
  <si>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</si>
  <si>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</si>
  <si>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</si>
  <si>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</si>
  <si>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</si>
  <si>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</si>
  <si>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</si>
  <si>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</si>
  <si>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</si>
  <si>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</si>
  <si>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</si>
  <si>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</si>
  <si>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</si>
  <si>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</si>
  <si>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</si>
  <si>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</si>
  <si>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</si>
  <si>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</si>
  <si>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</si>
  <si>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</si>
  <si>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</si>
  <si>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</si>
  <si>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</si>
  <si>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</si>
  <si>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</si>
  <si>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</si>
  <si>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</si>
  <si>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</si>
  <si>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</si>
  <si>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</si>
  <si>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</si>
  <si>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</si>
  <si>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</si>
  <si>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</si>
  <si>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</si>
  <si>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</si>
  <si>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</si>
  <si>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</si>
  <si>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</si>
  <si>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</si>
  <si>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</si>
  <si>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</si>
  <si>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</si>
  <si>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</si>
  <si>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</si>
  <si>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</si>
  <si>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</si>
  <si>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</si>
  <si>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</si>
  <si>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</si>
  <si>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</si>
  <si>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</si>
  <si>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</si>
  <si>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</si>
  <si>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</si>
  <si>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</si>
  <si>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</si>
  <si>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</si>
  <si>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</si>
  <si>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</si>
  <si>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</si>
  <si>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</si>
  <si>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</si>
  <si>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</si>
  <si>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</si>
  <si>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</si>
  <si>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</si>
  <si>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</si>
  <si>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</si>
  <si>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</si>
  <si>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</si>
  <si>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</si>
  <si>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</si>
  <si>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</si>
  <si>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</si>
  <si>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</si>
  <si>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</si>
  <si>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</si>
  <si>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</si>
  <si>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</si>
  <si>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</si>
  <si>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</si>
  <si>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</si>
  <si>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</si>
  <si>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</si>
  <si>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</si>
  <si>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</si>
  <si>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</si>
  <si>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</si>
  <si>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</si>
  <si>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</si>
  <si>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</si>
  <si>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</si>
  <si>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</si>
  <si>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</si>
  <si>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</si>
  <si>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</si>
  <si>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</si>
  <si>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</si>
  <si>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</si>
  <si>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</si>
  <si>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</si>
  <si>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</si>
  <si>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</si>
  <si>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</si>
  <si>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</si>
  <si>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</si>
  <si>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</si>
  <si>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</si>
  <si>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</si>
  <si>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</si>
  <si>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</si>
  <si>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</si>
  <si>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</si>
  <si>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</si>
  <si>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</si>
  <si>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</si>
  <si>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</si>
  <si>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</si>
  <si>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</si>
  <si>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</si>
  <si>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</si>
  <si>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</si>
  <si>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</si>
  <si>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</si>
  <si>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</si>
  <si>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</si>
  <si>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</si>
  <si>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</si>
  <si>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</si>
  <si>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</si>
  <si>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</si>
  <si>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</si>
  <si>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</si>
  <si>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</si>
  <si>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</si>
  <si>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</si>
  <si>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</si>
  <si>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</si>
  <si>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</si>
  <si>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</si>
  <si>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</si>
  <si>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</si>
  <si>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</si>
  <si>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</si>
  <si>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</si>
  <si>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</si>
  <si>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</si>
  <si>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</si>
  <si>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</si>
  <si>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</si>
  <si>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</si>
  <si>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</si>
  <si>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</si>
  <si>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</si>
  <si>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</si>
  <si>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</si>
  <si>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</si>
  <si>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</si>
  <si>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</si>
  <si>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</si>
  <si>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</si>
  <si>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</si>
  <si>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</si>
  <si>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</si>
  <si>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</si>
  <si>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</si>
  <si>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</si>
  <si>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</si>
  <si>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</si>
  <si>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</si>
  <si>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</si>
  <si>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</si>
  <si>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</si>
  <si>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</si>
  <si>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</si>
  <si>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</si>
  <si>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</si>
  <si>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</si>
  <si>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</si>
  <si>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</si>
  <si>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</si>
  <si>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</si>
  <si>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</si>
  <si>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</si>
  <si>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</si>
  <si>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</si>
  <si>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</si>
  <si>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</si>
  <si>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</si>
  <si>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</si>
  <si>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</si>
  <si>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</si>
  <si>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</si>
  <si>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</si>
  <si>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</si>
  <si>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</si>
  <si>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</si>
  <si>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</si>
  <si>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</si>
  <si>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</si>
  <si>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</si>
  <si>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</si>
  <si>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</si>
  <si>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</si>
  <si>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</si>
  <si>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</si>
  <si>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</si>
  <si>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</si>
  <si>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</si>
  <si>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</si>
  <si>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</si>
  <si>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</si>
  <si>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</si>
  <si>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</si>
  <si>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</si>
  <si>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</si>
  <si>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</si>
  <si>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</si>
  <si>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</si>
  <si>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</si>
  <si>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</si>
  <si>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</si>
  <si>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</si>
  <si>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</si>
  <si>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</si>
  <si>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</si>
  <si>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</si>
  <si>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</si>
  <si>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</si>
  <si>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</si>
  <si>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</si>
  <si>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</si>
  <si>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</si>
  <si>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</si>
  <si>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</si>
  <si>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</si>
  <si>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</si>
  <si>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</si>
  <si>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</si>
  <si>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</si>
  <si>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</si>
  <si>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</si>
  <si>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</si>
  <si>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</si>
  <si>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</si>
  <si>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</si>
  <si>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</si>
  <si>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</si>
  <si>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</si>
  <si>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</si>
  <si>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</si>
  <si>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</si>
  <si>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</si>
  <si>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</si>
  <si>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</si>
  <si>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</si>
  <si>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</si>
  <si>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</si>
  <si>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</si>
  <si>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</si>
  <si>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</si>
  <si>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</si>
  <si>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</si>
  <si>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</si>
  <si>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</si>
  <si>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</si>
  <si>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</si>
  <si>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</si>
  <si>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</si>
  <si>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</si>
  <si>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</si>
  <si>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</si>
  <si>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</si>
  <si>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</si>
  <si>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</si>
  <si>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</si>
  <si>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</si>
  <si>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</si>
  <si>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</si>
  <si>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</si>
  <si>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</si>
  <si>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</si>
  <si>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</si>
  <si>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</si>
  <si>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</si>
  <si>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</si>
  <si>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</si>
  <si>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</si>
  <si>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</si>
  <si>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</si>
  <si>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</si>
  <si>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</si>
  <si>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</si>
  <si>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</si>
  <si>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</si>
  <si>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</si>
  <si>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</si>
  <si>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</si>
  <si>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</si>
  <si>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</si>
  <si>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</si>
  <si>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</si>
  <si>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</si>
  <si>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</si>
  <si>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</si>
  <si>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</si>
  <si>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</si>
  <si>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</si>
  <si>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</si>
  <si>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</si>
  <si>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</si>
  <si>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</si>
  <si>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</si>
  <si>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</si>
  <si>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</si>
  <si>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</si>
  <si>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</si>
  <si>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</si>
  <si>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</si>
  <si>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</si>
  <si>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</si>
  <si>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</si>
  <si>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</si>
  <si>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</si>
  <si>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</si>
  <si>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</si>
  <si>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</si>
  <si>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</si>
  <si>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</si>
  <si>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</si>
  <si>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</si>
  <si>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</si>
  <si>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</si>
  <si>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</si>
  <si>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</si>
  <si>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</si>
  <si>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</si>
  <si>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</si>
  <si>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</si>
  <si>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</si>
  <si>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</si>
  <si>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</si>
  <si>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</si>
  <si>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</si>
  <si>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</si>
  <si>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</si>
  <si>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</si>
  <si>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</si>
  <si>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</si>
  <si>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</si>
  <si>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</si>
  <si>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</si>
  <si>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</si>
  <si>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</si>
  <si>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</si>
  <si>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</si>
  <si>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</si>
  <si>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</si>
  <si>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</si>
  <si>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</si>
  <si>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</si>
  <si>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</si>
  <si>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</si>
  <si>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</si>
  <si>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</si>
  <si>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</si>
  <si>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</si>
  <si>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</si>
  <si>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</si>
  <si>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</si>
  <si>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</si>
  <si>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</si>
  <si>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</si>
  <si>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</si>
  <si>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</si>
  <si>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</si>
  <si>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</si>
  <si>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</si>
  <si>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</si>
  <si>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</si>
  <si>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</si>
  <si>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</si>
  <si>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</si>
  <si>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</si>
  <si>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</si>
  <si>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</si>
  <si>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</si>
  <si>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</si>
  <si>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</si>
  <si>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</si>
  <si>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</si>
  <si>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</si>
  <si>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</si>
  <si>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</si>
  <si>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</si>
  <si>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</si>
  <si>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</si>
  <si>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</si>
  <si>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</si>
  <si>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</si>
  <si>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</si>
  <si>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</si>
  <si>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</si>
  <si>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</si>
  <si>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</si>
  <si>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</si>
  <si>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</si>
  <si>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</si>
  <si>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</si>
  <si>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</si>
  <si>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</si>
  <si>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</si>
  <si>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</si>
  <si>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</si>
  <si>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</si>
  <si>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</si>
  <si>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</si>
  <si>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</si>
  <si>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</si>
  <si>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</si>
  <si>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</si>
  <si>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</si>
  <si>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</si>
  <si>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</si>
  <si>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</si>
  <si>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</si>
  <si>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</si>
  <si>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</si>
  <si>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</si>
  <si>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</si>
  <si>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</si>
  <si>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</si>
  <si>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</si>
  <si>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</si>
  <si>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</si>
  <si>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</si>
  <si>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</si>
  <si>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</si>
  <si>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</si>
  <si>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</si>
  <si>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</si>
  <si>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</si>
  <si>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</si>
  <si>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</si>
  <si>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</si>
  <si>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</si>
  <si>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</si>
  <si>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</si>
  <si>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</si>
  <si>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</si>
  <si>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</si>
  <si>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</si>
  <si>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</si>
  <si>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</si>
  <si>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</si>
  <si>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</si>
  <si>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</si>
  <si>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</si>
  <si>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</si>
  <si>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</si>
  <si>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</si>
  <si>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</si>
  <si>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</si>
  <si>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</si>
  <si>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</si>
  <si>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</si>
  <si>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</si>
  <si>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</si>
  <si>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</si>
  <si>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</si>
  <si>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</si>
  <si>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</si>
  <si>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</si>
  <si>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</si>
  <si>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</si>
  <si>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</si>
  <si>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</si>
  <si>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</si>
  <si>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</si>
  <si>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</si>
  <si>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</si>
  <si>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</si>
  <si>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</si>
  <si>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</si>
  <si>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</si>
  <si>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</si>
  <si>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</si>
  <si>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</si>
  <si>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</si>
  <si>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</si>
  <si>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</si>
  <si>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</si>
  <si>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</si>
  <si>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</si>
  <si>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</si>
  <si>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</si>
  <si>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</si>
  <si>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</si>
  <si>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</si>
  <si>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</si>
  <si>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</si>
  <si>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</si>
  <si>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</si>
  <si>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</si>
  <si>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</si>
  <si>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</si>
  <si>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</si>
  <si>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</si>
  <si>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</si>
  <si>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</si>
  <si>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</si>
  <si>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</si>
  <si>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</si>
  <si>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</si>
  <si>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</si>
  <si>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</si>
  <si>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</si>
  <si>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</si>
  <si>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</si>
  <si>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</si>
  <si>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</si>
  <si>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</si>
  <si>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</si>
  <si>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</si>
  <si>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</si>
  <si>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</si>
  <si>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</si>
  <si>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</si>
  <si>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</si>
  <si>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</si>
  <si>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</si>
  <si>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</si>
  <si>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</si>
  <si>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</si>
  <si>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</si>
  <si>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</si>
  <si>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</si>
  <si>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</si>
  <si>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</si>
  <si>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</si>
  <si>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</si>
  <si>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</si>
  <si>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</si>
  <si>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</si>
  <si>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</si>
  <si>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</si>
  <si>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</si>
  <si>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</si>
  <si>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</si>
  <si>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</si>
  <si>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</si>
  <si>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</si>
  <si>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</si>
  <si>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</si>
  <si>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</si>
  <si>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</si>
  <si>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</si>
  <si>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</si>
  <si>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</si>
  <si>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</si>
  <si>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</si>
  <si>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</si>
  <si>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</si>
  <si>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</si>
  <si>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</si>
  <si>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</si>
  <si>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</si>
  <si>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</si>
  <si>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</si>
  <si>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</si>
  <si>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</si>
  <si>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</si>
  <si>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</si>
  <si>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</si>
  <si>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</si>
  <si>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</si>
  <si>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</si>
  <si>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</si>
  <si>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</si>
  <si>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</si>
  <si>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</si>
  <si>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</si>
  <si>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</si>
  <si>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</si>
  <si>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</si>
  <si>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</si>
  <si>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</si>
  <si>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</si>
  <si>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</si>
  <si>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</si>
  <si>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</si>
  <si>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</si>
  <si>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</si>
  <si>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</si>
  <si>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</si>
  <si>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</si>
  <si>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</si>
  <si>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</si>
  <si>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</si>
  <si>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</si>
  <si>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</si>
  <si>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</si>
  <si>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</si>
  <si>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</si>
  <si>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</si>
  <si>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</si>
  <si>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</si>
  <si>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</si>
  <si>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</si>
  <si>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</si>
  <si>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</si>
  <si>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</si>
  <si>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</si>
  <si>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</si>
  <si>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</si>
  <si>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</si>
  <si>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</si>
  <si>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</si>
  <si>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</si>
  <si>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</si>
  <si>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</si>
  <si>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</si>
  <si>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</si>
  <si>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</si>
  <si>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</si>
  <si>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</si>
  <si>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</si>
  <si>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</si>
  <si>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</si>
  <si>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</si>
  <si>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</si>
  <si>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</si>
  <si>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</si>
  <si>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</si>
  <si>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</si>
  <si>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</si>
  <si>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</si>
  <si>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</si>
  <si>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</si>
  <si>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</si>
  <si>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</si>
  <si>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</si>
  <si>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</si>
  <si>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</si>
  <si>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</si>
  <si>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</si>
  <si>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</si>
  <si>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</si>
  <si>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</si>
  <si>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</si>
  <si>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</si>
  <si>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</si>
  <si>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</si>
  <si>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</si>
  <si>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</si>
  <si>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</si>
  <si>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</si>
  <si>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</si>
  <si>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</si>
  <si>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</si>
  <si>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</si>
  <si>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</si>
  <si>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</si>
  <si>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</si>
  <si>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</si>
  <si>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</si>
  <si>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</si>
  <si>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</si>
  <si>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</si>
  <si>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</si>
  <si>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</si>
  <si>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</si>
  <si>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</si>
  <si>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</si>
  <si>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</si>
  <si>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</si>
  <si>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</si>
  <si>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</si>
  <si>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</si>
  <si>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</si>
  <si>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</si>
  <si>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</si>
  <si>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</si>
  <si>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</si>
  <si>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</si>
  <si>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</si>
  <si>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</si>
  <si>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</si>
  <si>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</si>
  <si>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</si>
  <si>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</si>
  <si>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</si>
  <si>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</si>
  <si>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</si>
  <si>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</si>
  <si>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</si>
  <si>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</si>
  <si>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</si>
  <si>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</si>
  <si>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</si>
  <si>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</si>
  <si>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</si>
  <si>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</si>
  <si>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</si>
  <si>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</si>
  <si>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</si>
  <si>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</si>
  <si>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</si>
  <si>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</si>
  <si>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</si>
  <si>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</si>
  <si>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</si>
  <si>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</si>
  <si>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</si>
  <si>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</si>
  <si>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</si>
  <si>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</si>
  <si>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</si>
  <si>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</si>
  <si>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</si>
  <si>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</si>
  <si>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</si>
  <si>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</si>
  <si>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</si>
  <si>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</si>
  <si>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</si>
  <si>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</si>
  <si>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</si>
  <si>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</si>
  <si>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</si>
  <si>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</si>
  <si>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</si>
  <si>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</si>
  <si>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</si>
  <si>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</si>
  <si>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</si>
  <si>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</si>
  <si>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</si>
  <si>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</si>
  <si>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</si>
  <si>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</si>
  <si>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</si>
  <si>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</si>
  <si>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</si>
  <si>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</si>
  <si>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</si>
  <si>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</si>
  <si>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</si>
  <si>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</si>
  <si>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</si>
  <si>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</si>
  <si>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</si>
  <si>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</si>
  <si>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</si>
  <si>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</si>
  <si>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</si>
  <si>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</si>
  <si>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</si>
  <si>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</si>
  <si>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</si>
  <si>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</si>
  <si>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</si>
  <si>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</si>
  <si>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</si>
  <si>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</si>
  <si>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</si>
  <si>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</si>
  <si>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</si>
  <si>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</si>
  <si>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</si>
  <si>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</si>
  <si>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</si>
  <si>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</si>
  <si>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</si>
  <si>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</si>
  <si>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</si>
  <si>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</si>
  <si>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</si>
  <si>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</si>
  <si>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</si>
  <si>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</si>
  <si>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</si>
  <si>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</si>
  <si>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</si>
  <si>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</si>
  <si>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</si>
  <si>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</si>
  <si>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</si>
  <si>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</si>
  <si>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</si>
  <si>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</si>
  <si>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</si>
  <si>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</si>
  <si>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</si>
  <si>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</si>
  <si>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</si>
  <si>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</si>
  <si>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</si>
  <si>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</si>
  <si>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</si>
  <si>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</si>
  <si>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</si>
  <si>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</si>
  <si>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</si>
  <si>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</si>
  <si>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</si>
  <si>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</si>
  <si>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</si>
  <si>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</si>
  <si>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</si>
  <si>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</si>
  <si>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</si>
  <si>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</si>
  <si>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</si>
  <si>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</si>
  <si>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</si>
  <si>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</si>
  <si>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</si>
  <si>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</si>
  <si>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</si>
  <si>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</si>
  <si>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</si>
  <si>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</si>
  <si>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</si>
  <si>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</si>
  <si>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</si>
  <si>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</si>
  <si>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</si>
  <si>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</si>
  <si>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</si>
  <si>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</si>
  <si>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</si>
  <si>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</si>
  <si>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</si>
  <si>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</si>
  <si>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</si>
  <si>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</si>
  <si>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</si>
  <si>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</si>
  <si>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</si>
  <si>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</si>
  <si>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</si>
  <si>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</si>
  <si>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</si>
  <si>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</si>
  <si>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</si>
  <si>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</si>
  <si>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</si>
  <si>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</si>
  <si>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</si>
  <si>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</si>
  <si>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</si>
  <si>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</si>
  <si>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</si>
  <si>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</si>
  <si>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</si>
  <si>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</si>
  <si>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</si>
  <si>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</si>
  <si>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</si>
  <si>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</si>
  <si>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</si>
  <si>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</si>
  <si>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</si>
  <si>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</si>
  <si>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</si>
  <si>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</si>
  <si>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</si>
  <si>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</si>
  <si>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</si>
  <si>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</si>
  <si>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</si>
  <si>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</si>
  <si>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</si>
  <si>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</si>
  <si>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</si>
  <si>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</si>
  <si>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</si>
  <si>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</si>
  <si>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</si>
  <si>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</si>
  <si>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</si>
  <si>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</si>
  <si>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</si>
  <si>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</si>
  <si>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</si>
  <si>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</si>
  <si>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</si>
  <si>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</si>
  <si>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</si>
  <si>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</si>
  <si>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</si>
  <si>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</si>
  <si>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</si>
  <si>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</si>
  <si>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</si>
  <si>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</si>
  <si>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</si>
  <si>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</si>
  <si>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</si>
  <si>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</si>
  <si>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</si>
  <si>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</si>
  <si>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</si>
  <si>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</si>
  <si>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</si>
  <si>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</si>
  <si>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</si>
  <si>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</si>
  <si>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</si>
  <si>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</si>
  <si>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</si>
  <si>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</si>
  <si>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</si>
  <si>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</si>
  <si>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</si>
  <si>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</si>
  <si>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</si>
  <si>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</si>
  <si>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</si>
  <si>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</si>
  <si>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</si>
  <si>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</si>
  <si>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</si>
  <si>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</si>
  <si>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</si>
  <si>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</si>
  <si>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</si>
  <si>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</si>
  <si>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</si>
  <si>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</si>
  <si>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</si>
  <si>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</si>
  <si>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</si>
  <si>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</si>
  <si>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</si>
  <si>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</si>
  <si>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</si>
  <si>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</si>
  <si>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</si>
  <si>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</si>
  <si>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</si>
  <si>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</si>
  <si>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</si>
  <si>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</si>
  <si>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</si>
  <si>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</si>
  <si>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</si>
  <si>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</si>
  <si>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</si>
  <si>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</si>
  <si>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</si>
  <si>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</si>
  <si>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</si>
  <si>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</si>
  <si>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</si>
  <si>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</si>
  <si>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</si>
  <si>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</si>
  <si>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</si>
  <si>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</si>
  <si>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</si>
  <si>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</si>
  <si>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</si>
  <si>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</si>
  <si>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</si>
  <si>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</si>
  <si>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</si>
  <si>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</si>
  <si>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</si>
  <si>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</si>
  <si>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</si>
  <si>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</si>
  <si>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</si>
  <si>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</si>
  <si>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</si>
  <si>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</si>
  <si>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</si>
  <si>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</si>
  <si>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</si>
  <si>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</si>
  <si>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</si>
  <si>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</si>
  <si>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</si>
  <si>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</si>
  <si>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</si>
  <si>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</si>
  <si>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</si>
  <si>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</si>
  <si>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</si>
  <si>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</si>
  <si>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</si>
  <si>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</si>
  <si>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</si>
  <si>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</si>
  <si>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</si>
  <si>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</si>
  <si>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</si>
  <si>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</si>
  <si>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</si>
  <si>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</si>
  <si>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</si>
  <si>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</si>
  <si>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</si>
  <si>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</si>
  <si>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</si>
  <si>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</si>
  <si>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</si>
  <si>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</si>
  <si>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</si>
  <si>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</si>
  <si>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</si>
  <si>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</si>
  <si>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</si>
  <si>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</si>
  <si>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</si>
  <si>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</si>
  <si>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</si>
  <si>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</si>
  <si>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</si>
  <si>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</si>
  <si>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</si>
  <si>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</si>
  <si>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</si>
  <si>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</si>
  <si>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</si>
  <si>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</si>
  <si>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</si>
  <si>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</si>
  <si>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</si>
  <si>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</si>
  <si>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</si>
  <si>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</si>
  <si>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</si>
  <si>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</si>
  <si>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</si>
  <si>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</si>
  <si>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</si>
  <si>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</si>
  <si>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</si>
  <si>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</si>
  <si>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</si>
  <si>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</si>
  <si>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</si>
  <si>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</si>
  <si>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</si>
  <si>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</si>
  <si>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</si>
  <si>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</si>
  <si>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</si>
  <si>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</si>
  <si>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</si>
  <si>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</si>
  <si>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</si>
  <si>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</si>
  <si>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</si>
  <si>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</si>
  <si>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</si>
  <si>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</si>
  <si>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</si>
  <si>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</si>
  <si>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</si>
  <si>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</si>
  <si>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</si>
  <si>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</si>
  <si>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</si>
  <si>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</si>
  <si>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</si>
  <si>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</si>
  <si>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</si>
  <si>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</si>
  <si>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</si>
  <si>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</si>
  <si>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</si>
  <si>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</si>
  <si>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</si>
  <si>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</si>
  <si>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</si>
  <si>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</si>
  <si>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</si>
  <si>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</si>
  <si>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</si>
  <si>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</si>
  <si>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</si>
  <si>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</si>
  <si>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</si>
  <si>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</si>
  <si>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</si>
  <si>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</si>
  <si>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</si>
  <si>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</si>
  <si>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</si>
  <si>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</si>
  <si>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</si>
  <si>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</si>
  <si>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</si>
  <si>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</si>
  <si>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</si>
  <si>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</si>
  <si>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</si>
  <si>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</si>
  <si>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</si>
  <si>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</si>
  <si>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</si>
  <si>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</si>
  <si>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</si>
  <si>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</si>
  <si>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</si>
  <si>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</si>
  <si>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</si>
  <si>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</si>
  <si>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</si>
  <si>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</si>
  <si>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</si>
  <si>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</si>
  <si>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</si>
  <si>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</si>
  <si>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</si>
  <si>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</si>
  <si>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</si>
  <si>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</si>
  <si>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</si>
  <si>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</si>
  <si>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</si>
  <si>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</si>
  <si>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</si>
  <si>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</si>
  <si>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</si>
  <si>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</si>
  <si>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</si>
  <si>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</si>
  <si>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</si>
  <si>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</si>
  <si>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</si>
  <si>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</si>
  <si>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</si>
  <si>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</si>
  <si>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</si>
  <si>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</si>
  <si>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</si>
  <si>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</si>
  <si>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</si>
  <si>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</si>
  <si>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</si>
  <si>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</si>
  <si>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</si>
  <si>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</si>
  <si>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</si>
  <si>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</si>
  <si>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</si>
  <si>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</si>
  <si>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</si>
  <si>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</si>
  <si>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</si>
  <si>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</si>
  <si>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</si>
  <si>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</si>
  <si>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</si>
  <si>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</si>
  <si>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</si>
  <si>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</si>
  <si>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</si>
  <si>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</si>
  <si>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</si>
  <si>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</si>
  <si>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</si>
  <si>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</si>
  <si>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</si>
  <si>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</si>
  <si>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</si>
  <si>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</si>
  <si>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</si>
  <si>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</si>
  <si>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</si>
  <si>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</si>
  <si>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</si>
  <si>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</si>
  <si>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</si>
  <si>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</si>
  <si>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</si>
  <si>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</si>
  <si>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</si>
  <si>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</si>
  <si>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</si>
  <si>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</si>
  <si>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</si>
  <si>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</si>
  <si>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</si>
  <si>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</si>
  <si>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</si>
  <si>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</si>
  <si>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</si>
  <si>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</si>
  <si>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</si>
  <si>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</si>
  <si>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</si>
  <si>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</si>
  <si>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</si>
  <si>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</si>
  <si>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</si>
  <si>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</si>
  <si>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</si>
  <si>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</si>
  <si>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</si>
  <si>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</si>
  <si>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</si>
  <si>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</si>
  <si>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</si>
  <si>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</si>
  <si>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</si>
  <si>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</si>
  <si>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</si>
  <si>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</si>
  <si>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</si>
  <si>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</si>
  <si>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</si>
  <si>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</si>
  <si>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</si>
  <si>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</si>
  <si>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</si>
  <si>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</si>
  <si>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</si>
  <si>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</si>
  <si>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</si>
  <si>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</si>
  <si>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</si>
  <si>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</si>
  <si>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</si>
  <si>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</si>
  <si>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</si>
  <si>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</si>
  <si>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</si>
  <si>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</si>
  <si>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</si>
  <si>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</si>
  <si>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</si>
  <si>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</si>
  <si>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</si>
  <si>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</si>
  <si>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</si>
  <si>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</si>
  <si>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</si>
  <si>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</si>
  <si>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</si>
  <si>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</si>
  <si>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</si>
  <si>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</si>
  <si>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</si>
  <si>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</si>
  <si>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</si>
  <si>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</si>
  <si>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</si>
  <si>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</si>
  <si>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</si>
  <si>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</si>
  <si>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</si>
  <si>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</si>
  <si>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</si>
  <si>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</si>
  <si>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</si>
  <si>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</si>
  <si>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</si>
  <si>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</si>
  <si>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</si>
  <si>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</si>
  <si>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</si>
  <si>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</si>
  <si>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</si>
  <si>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</si>
  <si>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</si>
  <si>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</si>
  <si>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</si>
  <si>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</si>
  <si>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</si>
  <si>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</si>
  <si>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</si>
  <si>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</si>
  <si>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</si>
  <si>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</si>
  <si>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</si>
  <si>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</si>
  <si>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</si>
  <si>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</si>
  <si>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</si>
  <si>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</si>
  <si>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</si>
  <si>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</si>
  <si>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</si>
  <si>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</si>
  <si>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</si>
  <si>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</si>
  <si>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</si>
  <si>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</si>
  <si>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</si>
  <si>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</si>
  <si>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</si>
  <si>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</si>
  <si>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</si>
  <si>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</si>
  <si>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</si>
  <si>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</si>
  <si>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</si>
  <si>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</si>
  <si>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</si>
  <si>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</si>
  <si>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</si>
  <si>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</si>
  <si>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</si>
  <si>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</si>
  <si>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</si>
  <si>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</si>
  <si>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</si>
  <si>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</si>
  <si>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</si>
  <si>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</si>
  <si>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</si>
  <si>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</si>
  <si>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</si>
  <si>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</si>
  <si>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</si>
  <si>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</si>
  <si>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</si>
  <si>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</si>
  <si>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</si>
  <si>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</si>
  <si>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</si>
  <si>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</si>
  <si>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</si>
  <si>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</si>
  <si>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</si>
  <si>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</si>
  <si>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</si>
  <si>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</si>
  <si>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</si>
  <si>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</si>
  <si>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</si>
  <si>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</si>
  <si>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</si>
  <si>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</si>
  <si>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</si>
  <si>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</si>
  <si>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</si>
  <si>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</si>
  <si>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</si>
  <si>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</si>
  <si>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</si>
  <si>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</si>
  <si>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</si>
  <si>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</si>
  <si>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</si>
  <si>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</si>
  <si>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</si>
  <si>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</si>
  <si>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</si>
  <si>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</si>
  <si>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</si>
  <si>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</si>
  <si>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</si>
  <si>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</si>
  <si>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</si>
  <si>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</si>
  <si>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</si>
  <si>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</si>
  <si>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</si>
  <si>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</si>
  <si>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</si>
  <si>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</si>
  <si>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</si>
  <si>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</si>
  <si>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</si>
  <si>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</si>
  <si>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</si>
  <si>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</si>
  <si>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</si>
  <si>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</si>
  <si>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</si>
  <si>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</si>
  <si>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</si>
  <si>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</si>
  <si>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</si>
  <si>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</si>
  <si>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</si>
  <si>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</si>
  <si>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</si>
  <si>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</si>
  <si>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</si>
  <si>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</si>
  <si>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</si>
  <si>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</si>
  <si>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</si>
  <si>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</si>
  <si>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</si>
  <si>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</si>
  <si>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</si>
  <si>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</si>
  <si>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</si>
  <si>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</si>
  <si>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</si>
  <si>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</si>
  <si>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</si>
  <si>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</si>
  <si>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</si>
  <si>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</si>
  <si>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</si>
  <si>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</si>
  <si>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</si>
  <si>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</si>
  <si>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</si>
  <si>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</si>
  <si>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</si>
  <si>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</si>
  <si>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</si>
  <si>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</si>
  <si>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</si>
  <si>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</si>
  <si>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</si>
  <si>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</si>
  <si>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</si>
  <si>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</si>
  <si>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</si>
  <si>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</si>
  <si>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</si>
  <si>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</si>
  <si>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</si>
  <si>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</si>
  <si>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</si>
  <si>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</si>
  <si>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</si>
  <si>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</si>
  <si>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</si>
  <si>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</si>
  <si>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</si>
  <si>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</si>
  <si>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</si>
  <si>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</si>
  <si>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</si>
  <si>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</si>
  <si>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</si>
  <si>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</si>
  <si>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</si>
  <si>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</si>
  <si>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</si>
  <si>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</si>
  <si>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</si>
  <si>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</si>
  <si>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</si>
  <si>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</si>
  <si>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</si>
  <si>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</si>
  <si>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</si>
  <si>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</si>
  <si>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</si>
  <si>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</si>
  <si>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</si>
  <si>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</si>
  <si>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</si>
  <si>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</si>
  <si>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</si>
  <si>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</si>
  <si>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</si>
  <si>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</si>
  <si>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</si>
  <si>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</si>
  <si>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</si>
  <si>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</si>
  <si>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</si>
  <si>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</si>
  <si>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</si>
  <si>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</si>
  <si>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</si>
  <si>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</si>
  <si>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</si>
  <si>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</si>
  <si>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</si>
  <si>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</si>
  <si>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</si>
  <si>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</si>
  <si>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</si>
  <si>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</si>
  <si>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</si>
  <si>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</si>
  <si>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</si>
  <si>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</si>
  <si>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</si>
  <si>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</si>
  <si>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</si>
  <si>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</si>
  <si>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</si>
  <si>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</si>
  <si>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</si>
  <si>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</si>
  <si>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</si>
  <si>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</si>
  <si>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</si>
  <si>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</si>
  <si>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</si>
  <si>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</si>
  <si>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</si>
  <si>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</si>
  <si>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</si>
  <si>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</si>
  <si>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</si>
  <si>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</si>
  <si>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</si>
  <si>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</si>
  <si>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</si>
  <si>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</si>
  <si>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</si>
  <si>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</si>
  <si>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</si>
  <si>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</si>
  <si>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</si>
  <si>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</si>
  <si>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</si>
  <si>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</si>
  <si>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</si>
  <si>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</si>
  <si>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</si>
  <si>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</si>
  <si>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</si>
  <si>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</si>
  <si>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</si>
  <si>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</si>
  <si>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</si>
  <si>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</si>
  <si>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</si>
  <si>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</si>
  <si>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</si>
  <si>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</si>
  <si>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</si>
  <si>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</si>
  <si>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</si>
  <si>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</si>
  <si>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</si>
  <si>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</si>
  <si>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</si>
  <si>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</si>
  <si>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</si>
  <si>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</si>
  <si>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</si>
  <si>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</si>
  <si>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</si>
  <si>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</si>
  <si>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</si>
  <si>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</si>
  <si>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</si>
  <si>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</si>
  <si>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</si>
  <si>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</si>
  <si>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</si>
  <si>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</si>
  <si>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</si>
  <si>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</si>
  <si>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</si>
  <si>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</si>
  <si>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</si>
  <si>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</si>
  <si>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</si>
  <si>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</si>
  <si>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</si>
  <si>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</si>
  <si>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</si>
  <si>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</si>
  <si>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</si>
  <si>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</si>
  <si>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</si>
  <si>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</si>
  <si>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</si>
  <si>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</si>
  <si>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</si>
  <si>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</si>
  <si>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</si>
  <si>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</si>
  <si>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</si>
  <si>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</si>
  <si>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</si>
  <si>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</si>
  <si>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</si>
  <si>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</si>
  <si>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</si>
  <si>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</si>
  <si>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</si>
  <si>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</si>
  <si>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</si>
  <si>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</si>
  <si>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</si>
  <si>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</si>
  <si>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</si>
  <si>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</si>
  <si>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</si>
  <si>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</si>
  <si>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</si>
  <si>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</si>
  <si>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</si>
  <si>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</si>
  <si>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</si>
  <si>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</si>
  <si>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</si>
  <si>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</si>
  <si>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</si>
  <si>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</si>
  <si>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</si>
  <si>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</si>
  <si>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</si>
  <si>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</si>
  <si>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</si>
  <si>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</si>
  <si>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</si>
  <si>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</si>
  <si>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</si>
  <si>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</si>
  <si>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</si>
  <si>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</si>
  <si>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</si>
  <si>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</si>
  <si>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</si>
  <si>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</si>
  <si>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</si>
  <si>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</si>
  <si>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</si>
  <si>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</si>
  <si>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</si>
  <si>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</si>
  <si>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</si>
  <si>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</si>
  <si>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</si>
  <si>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</si>
  <si>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</si>
  <si>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</si>
  <si>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</si>
  <si>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</si>
  <si>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</si>
  <si>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</si>
  <si>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</si>
  <si>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</si>
  <si>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</si>
  <si>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</si>
  <si>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</si>
  <si>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</si>
  <si>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</si>
  <si>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</si>
  <si>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</si>
  <si>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</si>
  <si>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</si>
  <si>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</si>
  <si>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</si>
  <si>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</si>
  <si>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</si>
  <si>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</si>
  <si>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</si>
  <si>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</si>
  <si>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</si>
  <si>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</si>
  <si>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</si>
  <si>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</si>
  <si>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</si>
  <si>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</si>
  <si>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</si>
  <si>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</si>
  <si>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</si>
  <si>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</si>
  <si>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</si>
  <si>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</si>
  <si>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</si>
  <si>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</si>
  <si>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</si>
  <si>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</si>
  <si>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</si>
  <si>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</si>
  <si>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</si>
  <si>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</si>
  <si>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</si>
  <si>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</si>
  <si>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</si>
  <si>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</si>
  <si>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</si>
  <si>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</si>
  <si>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</si>
  <si>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</si>
  <si>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</si>
  <si>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</si>
  <si>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</si>
  <si>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</si>
  <si>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</si>
  <si>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</si>
  <si>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</si>
  <si>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</si>
  <si>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</si>
  <si>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</si>
  <si>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</si>
  <si>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</si>
  <si>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</si>
  <si>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</si>
  <si>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</si>
  <si>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</si>
  <si>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</si>
  <si>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</si>
  <si>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</si>
  <si>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</si>
  <si>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</si>
  <si>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</si>
  <si>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</si>
  <si>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</si>
  <si>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</si>
  <si>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</si>
  <si>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</si>
  <si>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</si>
  <si>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</si>
  <si>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</si>
  <si>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</si>
  <si>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</si>
  <si>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</si>
  <si>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</si>
  <si>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</si>
  <si>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</si>
  <si>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</si>
  <si>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</si>
  <si>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</si>
  <si>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</si>
  <si>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</si>
  <si>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</si>
  <si>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</si>
  <si>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</si>
  <si>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</si>
  <si>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</si>
  <si>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</si>
  <si>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</si>
  <si>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</si>
  <si>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</si>
  <si>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</si>
  <si>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</si>
  <si>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</si>
  <si>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</si>
  <si>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</si>
  <si>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</si>
  <si>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</si>
  <si>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</si>
  <si>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</si>
  <si>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</si>
  <si>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</si>
  <si>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</si>
  <si>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</si>
  <si>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</si>
  <si>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</si>
  <si>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</si>
  <si>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</si>
  <si>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</si>
  <si>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</si>
  <si>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</si>
  <si>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</si>
  <si>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</si>
  <si>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</si>
  <si>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</si>
  <si>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</si>
  <si>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</si>
  <si>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</si>
  <si>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</si>
  <si>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</si>
  <si>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</si>
  <si>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</si>
  <si>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</si>
  <si>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</si>
  <si>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</si>
  <si>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</si>
  <si>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</si>
  <si>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</si>
  <si>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</si>
  <si>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</si>
  <si>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</si>
  <si>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</si>
  <si>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</si>
  <si>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</si>
  <si>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</si>
  <si>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</si>
  <si>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</si>
  <si>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</si>
  <si>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</si>
  <si>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</si>
  <si>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</si>
  <si>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</si>
  <si>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</si>
  <si>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</si>
  <si>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</si>
  <si>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</si>
  <si>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</si>
  <si>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</si>
  <si>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</si>
  <si>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</si>
  <si>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</si>
  <si>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</si>
  <si>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</si>
  <si>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</si>
  <si>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</si>
  <si>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</si>
  <si>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</si>
  <si>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</si>
  <si>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</si>
  <si>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</si>
  <si>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</si>
  <si>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</si>
  <si>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</si>
  <si>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</si>
  <si>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</si>
  <si>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</si>
  <si>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</si>
  <si>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</si>
  <si>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</si>
  <si>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</si>
  <si>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</si>
  <si>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</si>
  <si>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</si>
  <si>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</si>
  <si>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</si>
  <si>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</si>
  <si>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</si>
  <si>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</si>
  <si>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</si>
  <si>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</si>
  <si>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</si>
  <si>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</si>
  <si>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</si>
  <si>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</si>
  <si>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</si>
  <si>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</si>
  <si>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</si>
  <si>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</si>
  <si>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</si>
  <si>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</si>
  <si>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</si>
  <si>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</si>
  <si>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</si>
  <si>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</si>
  <si>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</si>
  <si>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</si>
  <si>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</si>
  <si>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</si>
  <si>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</si>
  <si>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</si>
  <si>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</si>
  <si>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</si>
  <si>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</si>
  <si>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</si>
  <si>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</si>
  <si>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</si>
  <si>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</si>
  <si>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</si>
  <si>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</si>
  <si>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</si>
  <si>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</si>
  <si>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</si>
  <si>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</si>
  <si>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</si>
  <si>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</si>
  <si>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</si>
  <si>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</si>
  <si>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</si>
  <si>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</si>
  <si>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</si>
  <si>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</si>
  <si>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</si>
  <si>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</si>
  <si>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</si>
  <si>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</si>
  <si>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</si>
  <si>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</si>
  <si>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</si>
  <si>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</si>
  <si>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</si>
  <si>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</si>
  <si>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</si>
  <si>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</si>
  <si>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</si>
  <si>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</si>
  <si>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</si>
  <si>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</si>
  <si>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</si>
  <si>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</si>
  <si>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</si>
  <si>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</si>
  <si>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</si>
  <si>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</si>
  <si>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</si>
  <si>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</si>
  <si>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</si>
  <si>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</si>
  <si>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</si>
  <si>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</si>
  <si>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</si>
  <si>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</si>
  <si>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</si>
  <si>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</si>
  <si>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</si>
  <si>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</si>
  <si>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</si>
  <si>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</si>
  <si>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</si>
  <si>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</si>
  <si>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</si>
  <si>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</si>
  <si>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</si>
  <si>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</si>
  <si>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</si>
  <si>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</si>
  <si>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</si>
  <si>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</si>
  <si>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</si>
  <si>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</si>
  <si>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</si>
  <si>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</si>
  <si>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</si>
  <si>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</si>
  <si>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</si>
  <si>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</si>
  <si>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</si>
  <si>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</si>
  <si>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</si>
  <si>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</si>
  <si>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</si>
  <si>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</si>
  <si>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</si>
  <si>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</si>
  <si>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</si>
  <si>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</si>
  <si>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</si>
  <si>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</si>
  <si>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</si>
  <si>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</si>
  <si>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</si>
  <si>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</si>
  <si>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</si>
  <si>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</si>
  <si>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</si>
  <si>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</si>
  <si>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</si>
  <si>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</si>
  <si>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</si>
  <si>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</si>
  <si>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</si>
  <si>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</si>
  <si>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</si>
  <si>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</si>
  <si>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</si>
  <si>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</si>
  <si>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</si>
  <si>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</si>
  <si>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</si>
  <si>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</si>
  <si>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</si>
  <si>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</si>
  <si>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</si>
  <si>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</si>
  <si>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</si>
  <si>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</si>
  <si>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</si>
  <si>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</si>
  <si>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</si>
  <si>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</si>
  <si>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</si>
  <si>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</si>
  <si>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</si>
  <si>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</si>
  <si>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</si>
  <si>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</si>
  <si>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</si>
  <si>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</si>
  <si>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</si>
  <si>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</si>
  <si>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</si>
  <si>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</si>
  <si>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</si>
  <si>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</si>
  <si>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</si>
  <si>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</si>
  <si>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</si>
  <si>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</si>
  <si>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</si>
  <si>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</si>
  <si>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</si>
  <si>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</si>
  <si>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</si>
  <si>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</si>
  <si>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</si>
  <si>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</si>
  <si>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</si>
  <si>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</si>
  <si>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</si>
  <si>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</si>
  <si>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</si>
  <si>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</si>
  <si>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</si>
  <si>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</si>
  <si>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</si>
  <si>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</si>
  <si>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</si>
  <si>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</si>
  <si>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</si>
  <si>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</si>
  <si>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</si>
  <si>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</si>
  <si>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</si>
  <si>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</si>
  <si>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</si>
  <si>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</si>
  <si>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</si>
  <si>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</si>
  <si>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</si>
  <si>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</si>
  <si>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</si>
  <si>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</si>
  <si>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</si>
  <si>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</si>
  <si>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</si>
  <si>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</si>
  <si>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</si>
  <si>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</si>
  <si>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</si>
  <si>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</si>
  <si>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</si>
  <si>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</si>
  <si>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</si>
  <si>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</si>
  <si>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</si>
  <si>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</si>
  <si>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</si>
  <si>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</si>
  <si>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</si>
  <si>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</si>
  <si>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</si>
  <si>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</si>
  <si>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</si>
  <si>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</si>
  <si>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</si>
  <si>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</si>
  <si>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</si>
  <si>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</si>
  <si>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</si>
  <si>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</si>
  <si>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</si>
  <si>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</si>
  <si>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</si>
  <si>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</si>
  <si>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</si>
  <si>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</si>
  <si>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</si>
  <si>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</si>
  <si>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</si>
  <si>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</si>
  <si>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</si>
  <si>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</si>
  <si>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</si>
  <si>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</si>
  <si>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</si>
  <si>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</si>
  <si>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</si>
  <si>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</si>
  <si>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</si>
  <si>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</si>
  <si>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</si>
  <si>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</si>
  <si>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</si>
  <si>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</si>
  <si>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</si>
  <si>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</si>
  <si>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</si>
  <si>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</si>
  <si>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</si>
  <si>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</si>
  <si>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</si>
  <si>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</si>
  <si>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</si>
  <si>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</si>
  <si>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</si>
  <si>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</si>
  <si>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</si>
  <si>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</si>
  <si>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</si>
  <si>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</si>
  <si>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</si>
  <si>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</si>
  <si>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</si>
  <si>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</si>
  <si>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</si>
  <si>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</si>
  <si>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</si>
  <si>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</si>
  <si>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</si>
  <si>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</si>
  <si>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</si>
  <si>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</si>
  <si>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</si>
  <si>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</si>
  <si>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</si>
  <si>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</si>
  <si>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</si>
  <si>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</si>
  <si>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</si>
  <si>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</si>
  <si>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</si>
  <si>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</si>
  <si>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</si>
  <si>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</si>
  <si>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</si>
  <si>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</si>
  <si>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</si>
  <si>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</si>
  <si>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</si>
  <si>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</si>
  <si>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</si>
  <si>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</si>
  <si>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</si>
  <si>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</si>
  <si>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</si>
  <si>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</si>
  <si>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</si>
  <si>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</si>
  <si>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</si>
  <si>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</si>
  <si>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</si>
  <si>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</si>
  <si>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</si>
  <si>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</si>
  <si>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</si>
  <si>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</si>
  <si>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</si>
  <si>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</si>
  <si>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</si>
  <si>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</si>
  <si>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</si>
  <si>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</si>
  <si>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</si>
  <si>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</si>
  <si>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</si>
  <si>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</si>
  <si>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</si>
  <si>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</si>
  <si>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</si>
  <si>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</si>
  <si>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</si>
  <si>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</si>
  <si>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</si>
  <si>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</si>
  <si>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</si>
  <si>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</si>
  <si>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</si>
  <si>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</si>
  <si>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</si>
  <si>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</si>
  <si>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</si>
  <si>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</si>
  <si>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</si>
  <si>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</si>
  <si>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</si>
  <si>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</si>
  <si>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</si>
  <si>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</si>
  <si>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</si>
  <si>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</si>
  <si>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</si>
  <si>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</si>
  <si>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</si>
  <si>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</si>
  <si>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</si>
  <si>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</si>
  <si>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</si>
  <si>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</si>
  <si>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</si>
  <si>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</si>
  <si>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</si>
  <si>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</si>
  <si>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</si>
  <si>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</si>
  <si>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</si>
  <si>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</si>
  <si>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</si>
  <si>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</si>
  <si>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</si>
  <si>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</si>
  <si>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</si>
  <si>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</si>
  <si>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</si>
  <si>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</si>
  <si>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</si>
  <si>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</si>
  <si>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</si>
  <si>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</si>
  <si>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</si>
  <si>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</si>
  <si>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</si>
  <si>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</si>
  <si>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</si>
  <si>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</si>
  <si>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</si>
  <si>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</si>
  <si>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</si>
  <si>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</si>
  <si>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</si>
  <si>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</si>
  <si>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</si>
  <si>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</si>
  <si>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</si>
  <si>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</si>
  <si>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</si>
  <si>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</si>
  <si>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</si>
  <si>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</si>
  <si>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</si>
  <si>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</si>
  <si>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</si>
  <si>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</si>
  <si>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</si>
  <si>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</si>
  <si>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</si>
  <si>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</si>
  <si>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</si>
  <si>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</si>
  <si>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</si>
  <si>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</si>
  <si>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</si>
  <si>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</si>
  <si>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</si>
  <si>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</si>
  <si>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</si>
  <si>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</si>
  <si>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</si>
  <si>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</si>
  <si>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</si>
  <si>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</si>
  <si>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</si>
  <si>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</si>
  <si>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</si>
  <si>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</si>
  <si>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</si>
  <si>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</si>
  <si>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</si>
  <si>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</si>
  <si>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</si>
  <si>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</si>
  <si>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</si>
  <si>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</si>
  <si>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</si>
  <si>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</si>
  <si>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</si>
  <si>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</si>
  <si>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</si>
  <si>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</si>
  <si>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</si>
  <si>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</si>
  <si>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</si>
  <si>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</si>
  <si>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</si>
  <si>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</si>
  <si>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</si>
  <si>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</si>
  <si>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</si>
  <si>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</si>
  <si>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</si>
  <si>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</si>
  <si>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</si>
  <si>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</si>
  <si>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</si>
  <si>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</si>
  <si>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</si>
  <si>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</si>
  <si>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</si>
  <si>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</si>
  <si>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</si>
  <si>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</si>
  <si>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</si>
  <si>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</si>
  <si>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</si>
  <si>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</si>
  <si>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</si>
  <si>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</si>
  <si>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</si>
  <si>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</si>
  <si>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</si>
  <si>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</si>
  <si>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</si>
  <si>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</si>
  <si>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</si>
  <si>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</si>
  <si>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</si>
  <si>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</si>
  <si>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</si>
  <si>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</si>
  <si>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</si>
  <si>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</si>
  <si>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</si>
  <si>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</si>
  <si>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</si>
  <si>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</si>
  <si>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</si>
  <si>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</si>
  <si>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</si>
  <si>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</si>
  <si>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</si>
  <si>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</si>
  <si>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</si>
  <si>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</si>
  <si>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</si>
  <si>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</si>
  <si>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</si>
  <si>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</si>
  <si>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</si>
  <si>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</si>
  <si>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</si>
  <si>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</si>
  <si>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</si>
  <si>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</si>
  <si>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</si>
  <si>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</si>
  <si>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</si>
  <si>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</si>
  <si>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</si>
  <si>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</si>
  <si>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</si>
  <si>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</si>
  <si>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</si>
  <si>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</si>
  <si>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</si>
  <si>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</si>
  <si>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</si>
  <si>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</si>
  <si>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</si>
  <si>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</si>
  <si>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</si>
  <si>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</si>
  <si>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</si>
  <si>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</si>
  <si>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</si>
  <si>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</si>
  <si>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</si>
  <si>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</si>
  <si>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</si>
  <si>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</si>
  <si>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</si>
  <si>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</si>
  <si>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</si>
  <si>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</si>
  <si>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</si>
  <si>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</si>
  <si>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</si>
  <si>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</si>
  <si>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</si>
  <si>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</si>
  <si>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</si>
  <si>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</si>
  <si>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</si>
  <si>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</si>
  <si>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</si>
  <si>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</si>
  <si>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</si>
  <si>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</si>
  <si>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</si>
  <si>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</si>
  <si>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</si>
  <si>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</si>
  <si>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</si>
  <si>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</si>
  <si>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</si>
  <si>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</si>
  <si>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</si>
  <si>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</si>
  <si>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</si>
  <si>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</si>
  <si>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</si>
  <si>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</si>
  <si>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</si>
  <si>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</si>
  <si>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</si>
  <si>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</si>
  <si>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</si>
  <si>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</si>
  <si>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</si>
  <si>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</si>
  <si>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</si>
  <si>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</si>
  <si>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</si>
  <si>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</si>
  <si>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</si>
  <si>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</si>
  <si>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</si>
  <si>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</si>
  <si>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</si>
  <si>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</si>
  <si>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</si>
  <si>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</si>
  <si>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</si>
  <si>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</si>
  <si>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</si>
  <si>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</si>
  <si>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</si>
  <si>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</si>
  <si>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</si>
  <si>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</si>
  <si>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</si>
  <si>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</si>
  <si>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</si>
  <si>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</si>
  <si>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</si>
  <si>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</si>
  <si>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</si>
  <si>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</si>
  <si>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</si>
  <si>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</si>
  <si>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</si>
  <si>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</si>
  <si>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</si>
  <si>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</si>
  <si>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</si>
  <si>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</si>
  <si>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</si>
  <si>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</si>
  <si>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</si>
  <si>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</si>
  <si>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</si>
  <si>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</si>
  <si>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</si>
  <si>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</si>
  <si>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</si>
  <si>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</si>
  <si>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</si>
  <si>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</si>
  <si>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</si>
  <si>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</si>
  <si>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</si>
  <si>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</si>
  <si>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</si>
  <si>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</si>
  <si>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</si>
  <si>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</si>
  <si>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</si>
  <si>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</si>
  <si>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</si>
  <si>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</si>
  <si>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</si>
  <si>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</si>
  <si>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</si>
  <si>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</si>
  <si>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</si>
  <si>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</si>
  <si>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</si>
  <si>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</si>
  <si>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</si>
  <si>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</si>
  <si>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</si>
  <si>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</si>
  <si>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</si>
  <si>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</si>
  <si>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</si>
  <si>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</si>
  <si>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</si>
  <si>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</si>
  <si>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</si>
  <si>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</si>
  <si>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</si>
  <si>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</si>
  <si>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</si>
  <si>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</si>
  <si>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</si>
  <si>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</si>
  <si>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</si>
  <si>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</si>
  <si>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</si>
  <si>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</si>
  <si>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</si>
  <si>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</si>
  <si>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</si>
  <si>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</si>
  <si>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</si>
  <si>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</si>
  <si>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</si>
  <si>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</si>
  <si>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</si>
  <si>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</si>
  <si>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</si>
  <si>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</si>
  <si>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</si>
  <si>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</si>
  <si>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</si>
  <si>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</si>
  <si>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</si>
  <si>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</si>
  <si>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</si>
  <si>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</si>
  <si>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</si>
  <si>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</si>
  <si>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</si>
  <si>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</si>
  <si>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</si>
  <si>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</si>
  <si>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</si>
  <si>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</si>
  <si>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</si>
  <si>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</si>
  <si>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</si>
  <si>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</si>
  <si>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</si>
  <si>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</si>
  <si>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</si>
  <si>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</si>
  <si>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</si>
  <si>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</si>
  <si>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</si>
  <si>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</si>
  <si>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</si>
  <si>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</si>
  <si>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</si>
  <si>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</si>
  <si>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</si>
  <si>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</si>
  <si>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</si>
  <si>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</si>
  <si>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</si>
  <si>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</si>
  <si>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</si>
  <si>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</si>
  <si>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</si>
  <si>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</si>
  <si>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</si>
  <si>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</si>
  <si>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</si>
  <si>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</si>
  <si>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</si>
  <si>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</si>
  <si>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</si>
  <si>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</si>
  <si>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</si>
  <si>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</si>
  <si>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</si>
  <si>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</si>
  <si>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</si>
  <si>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</si>
  <si>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</si>
  <si>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</si>
  <si>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</si>
  <si>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</si>
  <si>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</si>
  <si>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</si>
  <si>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</si>
  <si>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</si>
  <si>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</si>
  <si>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</si>
  <si>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</si>
  <si>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</si>
  <si>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</si>
  <si>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</si>
  <si>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</si>
  <si>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</si>
  <si>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</si>
  <si>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</si>
  <si>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</si>
  <si>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</si>
  <si>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</si>
  <si>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</si>
  <si>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</si>
  <si>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</si>
  <si>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</si>
  <si>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</si>
  <si>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</si>
  <si>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</si>
  <si>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</si>
  <si>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</si>
  <si>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</si>
  <si>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</si>
  <si>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</si>
  <si>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</si>
  <si>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</si>
  <si>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</si>
  <si>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</si>
  <si>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</si>
  <si>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</si>
  <si>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</si>
  <si>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</si>
  <si>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</si>
  <si>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</si>
  <si>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</si>
  <si>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</si>
  <si>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</si>
  <si>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</si>
  <si>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</si>
  <si>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</si>
  <si>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</si>
  <si>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</si>
  <si>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</si>
  <si>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</si>
  <si>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</si>
  <si>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</si>
  <si>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</si>
  <si>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</si>
  <si>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</si>
  <si>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</si>
  <si>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</si>
  <si>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</si>
  <si>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</si>
  <si>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</si>
  <si>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</si>
  <si>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</si>
  <si>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</si>
  <si>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</si>
  <si>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</si>
  <si>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</si>
  <si>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</si>
  <si>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</si>
  <si>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</si>
  <si>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</si>
  <si>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</si>
  <si>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</si>
  <si>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</si>
  <si>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</si>
  <si>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</si>
  <si>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</si>
  <si>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</si>
  <si>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</si>
  <si>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</si>
  <si>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</si>
  <si>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</si>
  <si>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</si>
  <si>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</si>
  <si>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</si>
  <si>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</si>
  <si>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</si>
  <si>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</si>
  <si>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</si>
  <si>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</si>
  <si>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</si>
  <si>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</si>
  <si>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</si>
  <si>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</si>
  <si>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</si>
  <si>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</si>
  <si>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</si>
  <si>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</si>
  <si>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</si>
  <si>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</si>
  <si>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</si>
  <si>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</si>
  <si>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</si>
  <si>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</si>
  <si>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</si>
  <si>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</si>
  <si>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</si>
  <si>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</si>
  <si>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</si>
  <si>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</si>
  <si>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</si>
  <si>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</si>
  <si>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</si>
  <si>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</si>
  <si>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</si>
  <si>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</si>
  <si>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</si>
  <si>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</si>
  <si>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</si>
  <si>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</si>
  <si>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</si>
  <si>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</si>
  <si>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</si>
  <si>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</si>
  <si>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</si>
  <si>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</si>
  <si>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</si>
  <si>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</si>
  <si>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</si>
  <si>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</si>
  <si>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</si>
  <si>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</si>
  <si>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</si>
  <si>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</si>
  <si>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</si>
  <si>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</si>
  <si>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</si>
  <si>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</si>
  <si>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</si>
  <si>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</si>
  <si>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</si>
  <si>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</si>
  <si>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</si>
  <si>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</si>
  <si>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</si>
  <si>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</si>
  <si>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</si>
  <si>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</si>
  <si>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</si>
  <si>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</si>
  <si>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</si>
  <si>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</si>
  <si>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</si>
  <si>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</si>
  <si>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</si>
  <si>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</si>
  <si>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</si>
  <si>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</si>
  <si>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</si>
  <si>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</si>
  <si>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</si>
  <si>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</si>
  <si>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</si>
  <si>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</si>
  <si>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</si>
  <si>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</si>
  <si>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</si>
  <si>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</si>
  <si>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</si>
  <si>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</si>
  <si>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</si>
  <si>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</si>
  <si>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</si>
  <si>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</si>
  <si>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</si>
  <si>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</si>
  <si>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</si>
  <si>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</si>
  <si>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</si>
  <si>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</si>
  <si>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</si>
  <si>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</si>
  <si>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</si>
  <si>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</si>
  <si>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</si>
  <si>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</si>
  <si>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</si>
  <si>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</si>
  <si>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</si>
  <si>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</si>
  <si>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</si>
  <si>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</si>
  <si>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</si>
  <si>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</si>
  <si>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</si>
  <si>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</si>
  <si>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</si>
  <si>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</si>
  <si>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</si>
  <si>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</si>
  <si>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</si>
  <si>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</si>
  <si>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</si>
  <si>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</si>
  <si>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</si>
  <si>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</si>
  <si>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</si>
  <si>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</si>
  <si>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</si>
  <si>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</si>
  <si>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</si>
  <si>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</si>
  <si>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</si>
  <si>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</si>
  <si>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</si>
  <si>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</si>
  <si>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</si>
  <si>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</si>
  <si>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</si>
  <si>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</si>
  <si>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</si>
  <si>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</si>
  <si>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</si>
  <si>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</si>
  <si>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</si>
  <si>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</si>
  <si>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</si>
  <si>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</si>
  <si>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</si>
  <si>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</si>
  <si>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</si>
  <si>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</si>
  <si>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</si>
  <si>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</si>
  <si>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</si>
  <si>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</si>
  <si>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</si>
  <si>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</si>
  <si>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</si>
  <si>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</si>
  <si>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</si>
  <si>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</si>
  <si>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</si>
  <si>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</si>
  <si>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</si>
  <si>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</si>
  <si>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</si>
  <si>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</si>
  <si>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</si>
  <si>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</si>
  <si>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</si>
  <si>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</si>
  <si>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</si>
  <si>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</si>
  <si>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</si>
  <si>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</si>
  <si>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</si>
  <si>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</si>
  <si>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</si>
  <si>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</si>
  <si>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</si>
  <si>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</si>
  <si>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</si>
  <si>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</si>
  <si>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</si>
  <si>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</si>
  <si>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</si>
  <si>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</si>
  <si>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</si>
  <si>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</si>
  <si>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</si>
  <si>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</si>
  <si>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</si>
  <si>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</si>
  <si>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</si>
  <si>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</si>
  <si>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</si>
  <si>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</si>
  <si>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</si>
  <si>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</si>
  <si>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</si>
  <si>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</si>
  <si>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</si>
  <si>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</si>
  <si>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</si>
  <si>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</si>
  <si>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</si>
  <si>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</si>
  <si>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</si>
  <si>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</si>
  <si>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</si>
  <si>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</si>
  <si>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</si>
  <si>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</si>
  <si>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</si>
  <si>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</si>
  <si>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</si>
  <si>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</si>
  <si>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</si>
  <si>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</si>
  <si>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</si>
  <si>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</si>
  <si>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</si>
  <si>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</si>
  <si>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</si>
  <si>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</si>
  <si>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</si>
  <si>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</si>
  <si>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</si>
  <si>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</si>
  <si>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</si>
  <si>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</si>
  <si>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</si>
  <si>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</si>
  <si>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</si>
  <si>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</si>
  <si>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</si>
  <si>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</si>
  <si>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</si>
  <si>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</si>
  <si>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</si>
  <si>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</si>
  <si>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</si>
  <si>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</si>
  <si>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</si>
  <si>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</si>
  <si>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</si>
  <si>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</si>
  <si>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</si>
  <si>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</si>
  <si>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</si>
  <si>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</si>
  <si>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</si>
  <si>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</si>
  <si>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</si>
  <si>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</si>
  <si>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</si>
  <si>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</si>
  <si>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</si>
  <si>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</si>
  <si>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</si>
  <si>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</si>
  <si>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</si>
  <si>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</si>
  <si>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</si>
  <si>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</si>
  <si>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</si>
  <si>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</si>
  <si>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</si>
  <si>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</si>
  <si>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</si>
  <si>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</si>
  <si>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</si>
  <si>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</si>
  <si>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</si>
  <si>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</si>
  <si>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</si>
  <si>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</si>
  <si>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</si>
  <si>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</si>
  <si>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</si>
  <si>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</si>
  <si>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</si>
  <si>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</si>
  <si>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</si>
  <si>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</si>
  <si>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</si>
  <si>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</si>
  <si>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</si>
  <si>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</si>
  <si>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</si>
  <si>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</si>
  <si>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</si>
  <si>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</si>
  <si>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</si>
  <si>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</si>
  <si>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</si>
  <si>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</si>
  <si>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</si>
  <si>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</si>
  <si>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</si>
  <si>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</si>
  <si>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</si>
  <si>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</si>
  <si>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</si>
  <si>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</si>
  <si>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</si>
  <si>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</si>
  <si>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</si>
  <si>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</si>
  <si>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</si>
  <si>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</si>
  <si>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</si>
  <si>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</si>
  <si>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</si>
  <si>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</si>
  <si>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</si>
  <si>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</si>
  <si>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</si>
  <si>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</si>
  <si>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</si>
  <si>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</si>
  <si>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</si>
  <si>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</si>
  <si>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</si>
  <si>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</si>
  <si>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</si>
  <si>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</si>
  <si>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</si>
  <si>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</si>
  <si>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</si>
  <si>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</si>
  <si>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</si>
  <si>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</si>
  <si>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</si>
  <si>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</si>
  <si>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</si>
  <si>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</si>
  <si>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</si>
  <si>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</si>
  <si>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</si>
  <si>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</si>
  <si>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</si>
  <si>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</si>
  <si>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</si>
  <si>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</si>
  <si>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</si>
  <si>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</si>
  <si>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</si>
  <si>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</si>
  <si>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</si>
  <si>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</si>
  <si>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</si>
  <si>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</si>
  <si>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</si>
  <si>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</si>
  <si>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</si>
  <si>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</si>
  <si>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</si>
  <si>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</si>
  <si>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</si>
  <si>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</si>
  <si>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</si>
  <si>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</si>
  <si>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</si>
  <si>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</si>
  <si>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</si>
  <si>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</si>
  <si>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</si>
  <si>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</si>
  <si>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</si>
  <si>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</si>
  <si>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</si>
  <si>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</si>
  <si>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</si>
  <si>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</si>
  <si>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</si>
  <si>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</si>
  <si>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</si>
  <si>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</si>
  <si>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</si>
  <si>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</si>
  <si>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</si>
  <si>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</si>
  <si>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</si>
  <si>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</si>
  <si>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</si>
  <si>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</si>
  <si>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</si>
  <si>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</si>
  <si>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</si>
  <si>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</si>
  <si>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</si>
  <si>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</si>
  <si>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</si>
  <si>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</si>
  <si>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</si>
  <si>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</si>
  <si>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</si>
  <si>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</si>
  <si>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</si>
  <si>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</si>
  <si>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</si>
  <si>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</si>
  <si>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</si>
  <si>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</si>
  <si>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</si>
  <si>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</si>
  <si>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</si>
  <si>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</si>
  <si>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</si>
  <si>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</si>
  <si>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</si>
  <si>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</si>
  <si>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</si>
  <si>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</si>
  <si>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</si>
  <si>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</si>
  <si>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</si>
  <si>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</si>
  <si>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</si>
  <si>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</si>
  <si>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</si>
  <si>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</si>
  <si>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</si>
  <si>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</si>
  <si>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</si>
  <si>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</si>
  <si>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</si>
  <si>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</si>
  <si>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</si>
  <si>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</si>
  <si>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</si>
  <si>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</si>
  <si>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</si>
  <si>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</si>
  <si>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</si>
  <si>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</si>
  <si>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</si>
  <si>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</si>
  <si>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</si>
  <si>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</si>
  <si>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</si>
  <si>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</si>
  <si>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</si>
  <si>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</si>
  <si>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</si>
  <si>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</si>
  <si>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</si>
  <si>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</si>
  <si>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</si>
  <si>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</si>
  <si>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</si>
  <si>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</si>
  <si>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</si>
  <si>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</si>
  <si>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</si>
  <si>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</si>
  <si>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</si>
  <si>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</si>
  <si>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</si>
  <si>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</si>
  <si>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</si>
  <si>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</si>
  <si>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</si>
  <si>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</si>
  <si>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</si>
  <si>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</si>
  <si>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</si>
  <si>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</si>
  <si>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</si>
  <si>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</si>
  <si>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</si>
  <si>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</si>
  <si>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</si>
  <si>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</si>
  <si>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</si>
  <si>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</si>
  <si>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</si>
  <si>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</si>
  <si>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</si>
  <si>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</si>
  <si>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</si>
  <si>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</si>
  <si>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</si>
  <si>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</si>
  <si>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</si>
  <si>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</si>
  <si>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</si>
  <si>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</si>
  <si>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</si>
  <si>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</si>
  <si>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</si>
  <si>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</si>
  <si>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</si>
  <si>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</si>
  <si>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</si>
  <si>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</si>
  <si>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</si>
  <si>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</si>
  <si>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</si>
  <si>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</si>
  <si>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</si>
  <si>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</si>
  <si>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</si>
  <si>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</si>
  <si>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</si>
  <si>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</si>
  <si>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</si>
  <si>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</si>
  <si>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</si>
  <si>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</si>
  <si>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</si>
  <si>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</si>
  <si>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</si>
  <si>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</si>
  <si>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</si>
  <si>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</si>
  <si>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</si>
  <si>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</si>
  <si>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</si>
  <si>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</si>
  <si>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</si>
  <si>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</si>
  <si>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</si>
  <si>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</si>
  <si>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</si>
  <si>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</si>
  <si>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</si>
  <si>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</si>
  <si>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</si>
  <si>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</si>
  <si>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</si>
  <si>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</si>
  <si>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</si>
  <si>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</si>
  <si>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</si>
  <si>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</si>
  <si>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</si>
  <si>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</si>
  <si>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</si>
  <si>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</si>
  <si>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</si>
  <si>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</si>
  <si>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</si>
  <si>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</si>
  <si>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</si>
  <si>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</si>
  <si>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</si>
  <si>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</si>
  <si>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</si>
  <si>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</si>
  <si>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</si>
  <si>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</si>
  <si>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</si>
  <si>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</si>
  <si>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</si>
  <si>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</si>
  <si>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</si>
  <si>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</si>
  <si>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</si>
  <si>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</si>
  <si>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</si>
  <si>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</si>
  <si>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</si>
  <si>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</si>
  <si>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</si>
  <si>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</si>
  <si>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</si>
  <si>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</si>
  <si>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</si>
  <si>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</si>
  <si>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</si>
  <si>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</si>
  <si>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</si>
  <si>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</si>
  <si>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</si>
  <si>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</si>
  <si>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</si>
  <si>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</si>
  <si>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</si>
  <si>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</si>
  <si>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</si>
  <si>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</si>
  <si>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</si>
  <si>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</si>
  <si>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</si>
  <si>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</si>
  <si>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</si>
  <si>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</si>
  <si>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</si>
  <si>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</si>
  <si>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</si>
  <si>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</si>
  <si>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</si>
  <si>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</si>
  <si>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</si>
  <si>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</si>
  <si>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</si>
  <si>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</si>
  <si>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</si>
  <si>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</si>
  <si>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</si>
  <si>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</si>
  <si>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</si>
  <si>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</si>
  <si>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</si>
  <si>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</si>
  <si>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</si>
  <si>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</si>
  <si>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</si>
  <si>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</si>
  <si>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</si>
  <si>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</si>
  <si>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</si>
  <si>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</si>
  <si>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</si>
  <si>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</si>
  <si>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</si>
  <si>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</si>
  <si>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</si>
  <si>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</si>
  <si>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</si>
  <si>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</si>
  <si>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</si>
  <si>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</si>
  <si>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</si>
  <si>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</si>
  <si>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</si>
  <si>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</si>
  <si>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</si>
  <si>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</si>
  <si>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</si>
  <si>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</si>
  <si>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</si>
  <si>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</si>
  <si>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</si>
  <si>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</si>
  <si>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</si>
  <si>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</si>
  <si>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</si>
  <si>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</si>
  <si>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</si>
  <si>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</si>
  <si>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</si>
  <si>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</si>
  <si>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</si>
  <si>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</si>
  <si>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</si>
  <si>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</si>
  <si>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</si>
  <si>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</si>
  <si>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</si>
  <si>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</si>
  <si>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</si>
  <si>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</si>
  <si>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</si>
  <si>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</si>
  <si>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</si>
  <si>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</si>
  <si>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</si>
  <si>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</si>
  <si>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</si>
  <si>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</si>
  <si>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</si>
  <si>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</si>
  <si>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</si>
  <si>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</si>
  <si>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</si>
  <si>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</si>
  <si>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</si>
  <si>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</si>
  <si>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</si>
  <si>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</si>
  <si>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</si>
  <si>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</si>
  <si>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</si>
  <si>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</si>
  <si>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</si>
  <si>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</si>
  <si>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</si>
  <si>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</si>
  <si>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</si>
  <si>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</si>
  <si>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</si>
  <si>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</si>
  <si>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</si>
  <si>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</si>
  <si>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</si>
  <si>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</si>
  <si>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</si>
  <si>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</si>
  <si>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</si>
  <si>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</si>
  <si>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</si>
  <si>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</si>
  <si>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</si>
  <si>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</si>
  <si>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</si>
  <si>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</si>
  <si>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</si>
  <si>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</si>
  <si>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</si>
  <si>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</si>
  <si>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</si>
  <si>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</si>
  <si>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</si>
  <si>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</si>
  <si>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</si>
  <si>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</si>
  <si>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</si>
  <si>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</si>
  <si>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</si>
  <si>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</si>
  <si>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</si>
  <si>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</si>
  <si>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</si>
  <si>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</si>
  <si>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</si>
  <si>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</si>
  <si>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</si>
  <si>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</si>
  <si>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</si>
  <si>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</si>
  <si>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</si>
  <si>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</si>
  <si>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</si>
  <si>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</si>
  <si>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</si>
  <si>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</si>
  <si>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</si>
  <si>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</si>
  <si>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</si>
  <si>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</si>
  <si>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</si>
  <si>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</si>
  <si>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</si>
  <si>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</si>
  <si>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</si>
  <si>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</si>
  <si>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</si>
  <si>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</si>
  <si>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</si>
  <si>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</si>
  <si>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</si>
  <si>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</si>
  <si>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</si>
  <si>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</si>
  <si>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</si>
  <si>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</si>
  <si>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</si>
  <si>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</si>
  <si>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</si>
  <si>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</si>
  <si>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</si>
  <si>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</si>
  <si>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</si>
  <si>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</si>
  <si>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</si>
  <si>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</si>
  <si>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</si>
  <si>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</si>
  <si>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</si>
  <si>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</si>
  <si>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</si>
  <si>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</si>
  <si>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</si>
  <si>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</si>
  <si>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</si>
  <si>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</si>
  <si>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</si>
  <si>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</si>
  <si>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</si>
  <si>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</si>
  <si>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</si>
  <si>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</si>
  <si>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</si>
  <si>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</si>
  <si>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</si>
  <si>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</si>
  <si>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</si>
  <si>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</si>
  <si>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</si>
  <si>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</si>
  <si>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</si>
  <si>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</si>
  <si>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</si>
  <si>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</si>
  <si>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</si>
  <si>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</si>
  <si>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</si>
  <si>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</si>
  <si>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</si>
  <si>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</si>
  <si>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</si>
  <si>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</si>
  <si>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</si>
  <si>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</si>
  <si>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</si>
  <si>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</si>
  <si>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</si>
  <si>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</si>
  <si>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</si>
  <si>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</si>
  <si>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</si>
  <si>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</si>
  <si>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</si>
  <si>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</si>
  <si>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</si>
  <si>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</si>
  <si>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</si>
  <si>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</si>
  <si>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</si>
  <si>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</si>
  <si>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</si>
  <si>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</si>
  <si>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</si>
  <si>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</si>
  <si>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</si>
  <si>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</si>
  <si>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</si>
  <si>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</si>
  <si>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</si>
  <si>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</si>
  <si>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</si>
  <si>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</si>
  <si>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</si>
  <si>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</si>
  <si>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</si>
  <si>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</si>
  <si>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</si>
  <si>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</si>
  <si>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</si>
  <si>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</si>
  <si>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</si>
  <si>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</si>
  <si>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</si>
  <si>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</si>
  <si>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</si>
  <si>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</si>
  <si>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</si>
  <si>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</si>
  <si>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</si>
  <si>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</si>
  <si>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</si>
  <si>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</si>
  <si>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</si>
  <si>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</si>
  <si>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</si>
  <si>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</si>
  <si>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</si>
  <si>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</si>
  <si>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</si>
  <si>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</si>
  <si>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</si>
  <si>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</si>
  <si>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</si>
  <si>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</si>
  <si>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</si>
  <si>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</si>
  <si>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</si>
  <si>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</si>
  <si>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</si>
  <si>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</si>
  <si>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</si>
  <si>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</si>
  <si>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</si>
  <si>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</si>
  <si>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</si>
  <si>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</si>
  <si>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</si>
  <si>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</si>
  <si>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</si>
  <si>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</si>
  <si>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</si>
  <si>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</si>
  <si>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</si>
  <si>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</si>
  <si>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</si>
  <si>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</si>
  <si>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</si>
  <si>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</si>
  <si>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</si>
  <si>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</si>
  <si>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</si>
  <si>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</si>
  <si>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</si>
  <si>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</si>
  <si>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</si>
  <si>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</si>
  <si>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</si>
  <si>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</si>
  <si>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</si>
  <si>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</si>
  <si>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</si>
  <si>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</si>
  <si>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</si>
  <si>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</si>
  <si>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</si>
  <si>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</si>
  <si>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</si>
  <si>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</si>
  <si>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</si>
  <si>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</si>
  <si>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</si>
  <si>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</si>
  <si>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</si>
  <si>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</si>
  <si>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</si>
  <si>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</si>
  <si>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</si>
  <si>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</si>
  <si>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</si>
  <si>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</si>
  <si>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</si>
  <si>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</si>
  <si>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</si>
  <si>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</si>
  <si>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</si>
  <si>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</si>
  <si>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</si>
  <si>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</si>
  <si>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</si>
  <si>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</si>
  <si>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</si>
  <si>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</si>
  <si>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</si>
  <si>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</si>
  <si>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</si>
  <si>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</si>
  <si>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</si>
  <si>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</si>
  <si>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</si>
  <si>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</si>
  <si>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</si>
  <si>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</si>
  <si>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</si>
  <si>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</si>
  <si>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</si>
  <si>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</si>
  <si>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</si>
  <si>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</si>
  <si>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</si>
  <si>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</si>
  <si>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</si>
  <si>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</si>
  <si>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</si>
  <si>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</si>
  <si>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</si>
  <si>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</si>
  <si>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</si>
  <si>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</si>
  <si>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</si>
  <si>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</si>
  <si>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</si>
  <si>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</si>
  <si>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</si>
  <si>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</si>
  <si>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</si>
  <si>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</si>
  <si>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</si>
  <si>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</si>
  <si>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</si>
  <si>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</si>
  <si>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</si>
  <si>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</si>
  <si>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</si>
  <si>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</si>
  <si>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</si>
  <si>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</si>
  <si>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</si>
  <si>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</si>
  <si>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</si>
  <si>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</si>
  <si>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</si>
  <si>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</si>
  <si>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</si>
  <si>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</si>
  <si>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</si>
  <si>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</si>
  <si>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</si>
  <si>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</si>
  <si>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</si>
  <si>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</si>
  <si>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</si>
  <si>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</si>
  <si>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</si>
  <si>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</si>
  <si>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</si>
  <si>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</si>
  <si>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</si>
  <si>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</si>
  <si>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</si>
  <si>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</si>
  <si>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</si>
  <si>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</si>
  <si>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</si>
  <si>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</si>
  <si>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</si>
  <si>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</si>
  <si>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</si>
  <si>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</si>
  <si>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</si>
  <si>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</si>
  <si>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</si>
  <si>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</si>
  <si>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</si>
  <si>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</si>
  <si>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</si>
  <si>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</si>
  <si>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</si>
  <si>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</si>
  <si>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</si>
  <si>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</si>
  <si>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</si>
  <si>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</si>
  <si>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</si>
  <si>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</si>
  <si>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</si>
  <si>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</si>
  <si>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</si>
  <si>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</si>
  <si>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</si>
  <si>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</si>
  <si>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</si>
  <si>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</si>
  <si>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</si>
  <si>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</si>
  <si>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</si>
  <si>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</si>
  <si>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</si>
  <si>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</si>
  <si>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</si>
  <si>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</si>
  <si>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</si>
  <si>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</si>
  <si>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</si>
  <si>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</si>
  <si>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</si>
  <si>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</si>
  <si>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</si>
  <si>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</si>
  <si>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</si>
  <si>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</si>
  <si>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</si>
  <si>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</si>
  <si>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</si>
  <si>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</si>
  <si>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</si>
  <si>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</si>
  <si>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</si>
  <si>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</si>
  <si>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</si>
  <si>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</si>
  <si>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</si>
  <si>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</si>
  <si>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</si>
  <si>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</si>
  <si>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</si>
  <si>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</si>
  <si>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</si>
  <si>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</si>
  <si>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</si>
  <si>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</si>
  <si>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</si>
  <si>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</si>
  <si>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</si>
  <si>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</si>
  <si>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</si>
  <si>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</si>
  <si>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</si>
  <si>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</si>
  <si>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</si>
  <si>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</si>
  <si>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</si>
  <si>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</si>
  <si>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</si>
  <si>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</si>
  <si>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</si>
  <si>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</si>
  <si>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</si>
  <si>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</si>
  <si>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</si>
  <si>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</si>
  <si>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</si>
  <si>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</si>
  <si>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</si>
  <si>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</si>
  <si>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</si>
  <si>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</si>
  <si>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</si>
  <si>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</si>
  <si>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</si>
  <si>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</si>
  <si>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</si>
  <si>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</si>
  <si>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</si>
  <si>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</si>
  <si>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</si>
  <si>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</si>
  <si>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</si>
  <si>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</si>
  <si>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</si>
  <si>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</si>
  <si>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</si>
  <si>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</si>
  <si>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</si>
  <si>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</si>
  <si>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</si>
  <si>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</si>
  <si>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</si>
  <si>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</si>
  <si>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</si>
  <si>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</si>
  <si>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</si>
  <si>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</si>
  <si>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</si>
  <si>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</si>
  <si>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</si>
  <si>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</si>
  <si>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</si>
  <si>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</si>
  <si>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</si>
  <si>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</si>
  <si>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</si>
  <si>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</si>
  <si>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</si>
  <si>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</si>
  <si>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</si>
  <si>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</si>
  <si>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</si>
  <si>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</si>
  <si>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</si>
  <si>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</si>
  <si>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</si>
  <si>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</si>
  <si>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</si>
  <si>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</si>
  <si>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</si>
  <si>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</si>
  <si>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</si>
  <si>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</si>
  <si>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</si>
  <si>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</si>
  <si>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</si>
  <si>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</si>
  <si>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</si>
  <si>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</si>
  <si>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</si>
  <si>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</si>
  <si>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</si>
  <si>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</si>
  <si>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</si>
  <si>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</si>
  <si>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</si>
  <si>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</si>
  <si>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</si>
  <si>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</si>
  <si>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</si>
  <si>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</si>
  <si>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</si>
  <si>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</si>
  <si>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</si>
  <si>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</si>
  <si>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</si>
  <si>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</si>
  <si>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</si>
  <si>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</si>
  <si>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</si>
  <si>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</si>
  <si>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</si>
  <si>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</si>
  <si>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</si>
  <si>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</si>
  <si>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</si>
  <si>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</si>
  <si>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</si>
  <si>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</si>
  <si>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</si>
  <si>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</si>
  <si>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</si>
  <si>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</si>
  <si>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</si>
  <si>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</si>
  <si>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</si>
  <si>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</si>
  <si>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</si>
  <si>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</si>
  <si>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</si>
  <si>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</si>
  <si>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</si>
  <si>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</si>
  <si>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</si>
  <si>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</si>
  <si>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</si>
  <si>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</si>
  <si>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</si>
  <si>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</si>
  <si>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</si>
  <si>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</si>
  <si>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</si>
  <si>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</si>
  <si>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</si>
  <si>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</si>
  <si>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</si>
  <si>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</si>
  <si>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</si>
  <si>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</si>
  <si>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</si>
  <si>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</si>
  <si>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</si>
  <si>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</si>
  <si>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</si>
  <si>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</si>
  <si>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</si>
  <si>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</si>
  <si>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</si>
  <si>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</si>
  <si>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</si>
  <si>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</si>
  <si>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</si>
  <si>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</si>
  <si>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</si>
  <si>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</si>
  <si>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</si>
  <si>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</si>
  <si>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</si>
  <si>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</si>
  <si>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</si>
  <si>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</si>
  <si>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</si>
  <si>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</si>
  <si>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</si>
  <si>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</si>
  <si>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</si>
  <si>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</si>
  <si>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</si>
  <si>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</si>
  <si>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</si>
  <si>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</si>
  <si>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</si>
  <si>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</si>
  <si>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</si>
  <si>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</si>
  <si>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</si>
  <si>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</si>
  <si>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</si>
  <si>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</si>
  <si>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</si>
  <si>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</si>
  <si>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</si>
  <si>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</si>
  <si>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</si>
  <si>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</si>
  <si>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</si>
  <si>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</si>
  <si>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</si>
  <si>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</si>
  <si>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</si>
  <si>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</si>
  <si>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</si>
  <si>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</si>
  <si>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</si>
  <si>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</si>
  <si>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</si>
  <si>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</si>
  <si>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</si>
  <si>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</si>
  <si>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</si>
  <si>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</si>
  <si>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</si>
  <si>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</si>
  <si>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</si>
  <si>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</si>
  <si>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</si>
  <si>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</si>
  <si>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</si>
  <si>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</si>
  <si>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</si>
  <si>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</si>
  <si>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</si>
  <si>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</si>
  <si>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</si>
  <si>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</si>
  <si>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</si>
  <si>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</si>
  <si>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</si>
  <si>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</si>
  <si>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</si>
  <si>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</si>
  <si>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</si>
  <si>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</si>
  <si>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</si>
  <si>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</si>
  <si>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</si>
  <si>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</si>
  <si>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</si>
  <si>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</si>
  <si>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</si>
  <si>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</si>
  <si>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</si>
  <si>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</si>
  <si>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</si>
  <si>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</si>
  <si>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</si>
  <si>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</si>
  <si>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</si>
  <si>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</si>
  <si>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</si>
  <si>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</si>
  <si>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</si>
  <si>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</si>
  <si>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</si>
  <si>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</si>
  <si>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</si>
  <si>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</si>
  <si>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</si>
  <si>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</si>
  <si>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</si>
  <si>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</si>
  <si>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</si>
  <si>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</si>
  <si>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</si>
  <si>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</si>
  <si>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</si>
  <si>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</si>
  <si>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</si>
  <si>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</si>
  <si>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</si>
  <si>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</si>
  <si>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</si>
  <si>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</si>
  <si>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</si>
  <si>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</si>
  <si>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</si>
  <si>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</si>
  <si>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</si>
  <si>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</si>
  <si>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</si>
  <si>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</si>
  <si>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</si>
  <si>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</si>
  <si>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</si>
  <si>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</si>
  <si>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</si>
  <si>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</si>
  <si>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</si>
  <si>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</si>
  <si>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</si>
  <si>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</si>
  <si>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</si>
  <si>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</si>
  <si>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</si>
  <si>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</si>
  <si>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</si>
  <si>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</si>
  <si>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</si>
  <si>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</si>
  <si>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</si>
  <si>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</si>
  <si>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</si>
  <si>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</si>
  <si>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</si>
  <si>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</si>
  <si>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</si>
  <si>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</si>
  <si>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</si>
  <si>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</si>
  <si>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</si>
  <si>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</si>
  <si>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</si>
  <si>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</si>
  <si>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</si>
  <si>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</si>
  <si>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</si>
  <si>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</si>
  <si>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</si>
  <si>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</si>
  <si>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</si>
  <si>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</si>
  <si>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</si>
  <si>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</si>
  <si>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</si>
  <si>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</si>
  <si>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</si>
  <si>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</si>
  <si>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</si>
  <si>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</si>
  <si>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</si>
  <si>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</si>
  <si>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</si>
  <si>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</si>
  <si>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</si>
  <si>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</si>
  <si>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</si>
  <si>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</si>
  <si>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</si>
  <si>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</si>
  <si>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</si>
  <si>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</si>
  <si>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</si>
  <si>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</si>
  <si>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</si>
  <si>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</si>
  <si>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</si>
  <si>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</si>
  <si>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</si>
  <si>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</si>
  <si>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</si>
  <si>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</si>
  <si>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</si>
  <si>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</si>
  <si>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</si>
  <si>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</si>
  <si>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</si>
  <si>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</si>
  <si>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</si>
  <si>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</si>
  <si>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</si>
  <si>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</si>
  <si>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</si>
  <si>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</si>
  <si>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</si>
  <si>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</si>
  <si>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</si>
  <si>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</si>
  <si>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</si>
  <si>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</si>
  <si>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</si>
  <si>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</si>
  <si>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</si>
  <si>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</si>
  <si>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</si>
  <si>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</si>
  <si>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</si>
  <si>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</si>
  <si>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</si>
  <si>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</si>
  <si>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</si>
  <si>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</si>
  <si>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</si>
  <si>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</si>
  <si>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</si>
  <si>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</si>
  <si>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</si>
  <si>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</si>
  <si>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</si>
  <si>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</si>
  <si>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</si>
  <si>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</si>
  <si>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</si>
  <si>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</si>
  <si>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</si>
  <si>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</si>
  <si>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</si>
  <si>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</si>
  <si>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</si>
  <si>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</si>
  <si>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</si>
  <si>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</si>
  <si>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</si>
  <si>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</si>
  <si>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</si>
  <si>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</si>
  <si>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</si>
  <si>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</si>
  <si>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</si>
  <si>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</si>
  <si>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</si>
  <si>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</si>
  <si>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</si>
  <si>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</si>
  <si>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</si>
  <si>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</si>
  <si>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</si>
  <si>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</si>
  <si>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</si>
  <si>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</si>
  <si>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</si>
  <si>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</si>
  <si>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</si>
  <si>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</si>
  <si>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</si>
  <si>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</si>
  <si>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</si>
  <si>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</si>
  <si>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</si>
  <si>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</si>
  <si>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</si>
  <si>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</si>
  <si>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</si>
  <si>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</si>
  <si>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</si>
  <si>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</si>
  <si>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</si>
  <si>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</si>
  <si>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</si>
  <si>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</si>
  <si>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</si>
  <si>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</si>
  <si>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</si>
  <si>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</si>
  <si>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</si>
  <si>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</si>
  <si>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</si>
  <si>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</si>
  <si>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</si>
  <si>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</si>
  <si>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</si>
  <si>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</si>
  <si>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</si>
  <si>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</si>
  <si>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</si>
  <si>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</si>
  <si>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</si>
  <si>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</si>
  <si>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</si>
  <si>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</si>
  <si>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</si>
  <si>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</si>
  <si>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</si>
  <si>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</si>
  <si>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</si>
  <si>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</si>
  <si>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</si>
  <si>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</si>
  <si>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</si>
  <si>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</si>
  <si>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</si>
  <si>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</si>
  <si>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</si>
  <si>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</si>
  <si>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</si>
  <si>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</si>
  <si>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</si>
  <si>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</si>
  <si>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</si>
  <si>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</si>
  <si>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</si>
  <si>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</si>
  <si>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</si>
  <si>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</si>
  <si>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</si>
  <si>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</si>
  <si>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</si>
  <si>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</si>
  <si>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</si>
  <si>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</si>
  <si>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</si>
  <si>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</si>
  <si>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</si>
  <si>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</si>
  <si>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</si>
  <si>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</si>
  <si>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</si>
  <si>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</si>
  <si>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</si>
  <si>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</si>
  <si>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</si>
  <si>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</si>
  <si>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</si>
  <si>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</si>
  <si>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</si>
  <si>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</si>
  <si>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</si>
  <si>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</si>
  <si>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</si>
  <si>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</si>
  <si>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</si>
  <si>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</si>
  <si>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</si>
  <si>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</si>
  <si>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</si>
  <si>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</si>
  <si>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</si>
  <si>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</si>
  <si>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</si>
  <si>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</si>
  <si>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</si>
  <si>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</si>
  <si>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</si>
  <si>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</si>
  <si>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</si>
  <si>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</si>
  <si>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</si>
  <si>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</si>
  <si>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</si>
  <si>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</si>
  <si>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</si>
  <si>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</si>
  <si>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</si>
  <si>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</si>
  <si>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</si>
  <si>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</si>
  <si>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</si>
  <si>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</si>
  <si>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</si>
  <si>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</si>
  <si>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</si>
  <si>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</si>
  <si>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</si>
  <si>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</si>
  <si>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</si>
  <si>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</si>
  <si>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</si>
  <si>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</si>
  <si>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</si>
  <si>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</si>
  <si>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</si>
  <si>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</si>
  <si>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</si>
  <si>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</si>
  <si>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</si>
  <si>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</si>
  <si>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</si>
  <si>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</si>
  <si>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</si>
  <si>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</si>
  <si>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</si>
  <si>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</si>
  <si>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</si>
  <si>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</si>
  <si>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</si>
  <si>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</si>
  <si>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</si>
  <si>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</si>
  <si>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</si>
  <si>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</si>
  <si>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</si>
  <si>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</si>
  <si>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</si>
  <si>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</si>
  <si>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</si>
  <si>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</si>
  <si>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</si>
  <si>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</si>
  <si>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</si>
  <si>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</si>
  <si>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</si>
  <si>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</si>
  <si>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</si>
  <si>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</si>
  <si>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</si>
  <si>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</si>
  <si>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</si>
  <si>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</si>
  <si>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</si>
  <si>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</si>
  <si>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</si>
  <si>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</si>
  <si>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</si>
  <si>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</si>
  <si>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</si>
  <si>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</si>
  <si>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</si>
  <si>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</si>
  <si>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</si>
  <si>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</si>
  <si>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</si>
  <si>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</si>
  <si>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</si>
  <si>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</si>
  <si>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</si>
  <si>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</si>
  <si>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</si>
  <si>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</si>
  <si>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</si>
  <si>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</si>
  <si>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</si>
  <si>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</si>
  <si>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</si>
  <si>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</si>
  <si>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</si>
  <si>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</si>
  <si>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</si>
  <si>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</si>
  <si>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</si>
  <si>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</si>
  <si>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</si>
  <si>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</si>
  <si>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</si>
  <si>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</si>
  <si>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</si>
  <si>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</si>
  <si>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</si>
  <si>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</si>
  <si>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</si>
  <si>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</si>
  <si>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</si>
  <si>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</si>
  <si>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</si>
  <si>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</si>
  <si>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</si>
  <si>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</si>
  <si>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</si>
  <si>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</si>
  <si>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</si>
  <si>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</si>
  <si>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</si>
  <si>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</si>
  <si>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</si>
  <si>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</si>
  <si>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</si>
  <si>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</si>
  <si>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</si>
  <si>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</si>
  <si>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</si>
  <si>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</si>
  <si>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</si>
  <si>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</si>
  <si>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</si>
  <si>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</si>
  <si>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</si>
  <si>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</si>
  <si>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</si>
  <si>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</si>
  <si>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</si>
  <si>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</si>
  <si>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</si>
  <si>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</si>
  <si>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</si>
  <si>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</si>
  <si>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</si>
  <si>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</si>
  <si>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</si>
  <si>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</si>
  <si>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</si>
  <si>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</si>
  <si>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</si>
  <si>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</si>
  <si>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</si>
  <si>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</si>
  <si>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</si>
  <si>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</si>
  <si>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</si>
  <si>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</si>
  <si>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</si>
  <si>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</si>
  <si>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</si>
  <si>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</si>
  <si>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</si>
  <si>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</si>
  <si>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</si>
  <si>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</si>
  <si>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</si>
  <si>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</si>
  <si>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</si>
  <si>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</si>
  <si>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</si>
  <si>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</si>
  <si>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</si>
  <si>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</si>
  <si>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</si>
  <si>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</si>
  <si>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</si>
  <si>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</si>
  <si>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</si>
  <si>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</si>
  <si>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</si>
  <si>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</si>
  <si>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</si>
  <si>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</si>
  <si>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</si>
  <si>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</si>
  <si>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</si>
  <si>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</si>
  <si>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</si>
  <si>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</si>
  <si>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</si>
  <si>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</si>
  <si>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</si>
  <si>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</si>
  <si>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</si>
  <si>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</si>
  <si>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</si>
  <si>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</si>
  <si>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</si>
  <si>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</si>
  <si>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</si>
  <si>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</si>
  <si>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</si>
  <si>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</si>
  <si>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</si>
  <si>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</si>
  <si>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</si>
  <si>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</si>
  <si>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</si>
  <si>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</si>
  <si>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</si>
  <si>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</si>
  <si>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</si>
  <si>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</si>
  <si>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</si>
  <si>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</si>
  <si>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</si>
  <si>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</si>
  <si>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</si>
  <si>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</si>
  <si>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</si>
  <si>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</si>
  <si>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</si>
  <si>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</si>
  <si>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</si>
  <si>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</si>
  <si>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</si>
  <si>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</si>
  <si>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</si>
  <si>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</si>
  <si>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</si>
  <si>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</si>
  <si>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</si>
  <si>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</si>
  <si>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</si>
  <si>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</si>
  <si>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</si>
  <si>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</si>
  <si>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</si>
  <si>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</si>
  <si>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</si>
  <si>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</si>
  <si>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</si>
  <si>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</si>
  <si>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</si>
  <si>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</si>
  <si>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</si>
  <si>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</si>
  <si>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</si>
  <si>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</si>
  <si>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</si>
  <si>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</si>
  <si>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</si>
  <si>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</si>
  <si>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</si>
  <si>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</si>
  <si>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</si>
  <si>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</si>
  <si>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</si>
  <si>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</si>
  <si>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</si>
  <si>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</si>
  <si>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</si>
  <si>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</si>
  <si>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</si>
  <si>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</si>
  <si>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</si>
  <si>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</si>
  <si>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</si>
  <si>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</si>
  <si>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</si>
  <si>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</si>
  <si>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</si>
  <si>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</si>
  <si>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</si>
  <si>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</si>
  <si>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</si>
  <si>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</si>
  <si>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</si>
  <si>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</si>
  <si>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</si>
  <si>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</si>
  <si>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</si>
  <si>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</si>
  <si>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</si>
  <si>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</si>
  <si>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</si>
  <si>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</si>
  <si>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</si>
  <si>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</si>
  <si>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</si>
  <si>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</si>
  <si>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</si>
  <si>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</si>
  <si>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</si>
  <si>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</si>
  <si>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</si>
  <si>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</si>
  <si>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</si>
  <si>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</si>
  <si>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</si>
  <si>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</si>
  <si>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</si>
  <si>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</si>
  <si>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</si>
  <si>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</si>
  <si>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</si>
  <si>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</si>
  <si>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</si>
  <si>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</si>
  <si>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</si>
  <si>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</si>
  <si>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</si>
  <si>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</si>
  <si>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</si>
  <si>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</si>
  <si>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</si>
  <si>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</si>
  <si>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</si>
  <si>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</si>
  <si>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</si>
  <si>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</si>
  <si>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</si>
  <si>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</si>
  <si>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</si>
  <si>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</si>
  <si>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</si>
  <si>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</si>
  <si>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</si>
  <si>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</si>
  <si>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</si>
  <si>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</si>
  <si>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</si>
  <si>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</si>
  <si>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</si>
  <si>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</si>
  <si>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</si>
  <si>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</si>
  <si>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</si>
  <si>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</si>
  <si>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</si>
  <si>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</si>
  <si>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</si>
  <si>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</si>
  <si>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</si>
  <si>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</si>
  <si>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</si>
  <si>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</si>
  <si>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</si>
  <si>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</si>
  <si>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</si>
  <si>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</si>
  <si>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</si>
  <si>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</si>
  <si>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</si>
  <si>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</si>
  <si>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</si>
  <si>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</si>
  <si>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</si>
  <si>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</si>
  <si>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</si>
  <si>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</si>
  <si>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</si>
  <si>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</si>
  <si>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</si>
  <si>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</si>
  <si>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</si>
  <si>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</si>
  <si>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</si>
  <si>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</si>
  <si>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</si>
  <si>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</si>
  <si>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</si>
  <si>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</si>
  <si>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</si>
  <si>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</si>
  <si>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</si>
  <si>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</si>
  <si>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</si>
  <si>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</si>
  <si>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</si>
  <si>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</si>
  <si>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</si>
  <si>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</si>
  <si>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</si>
  <si>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</si>
  <si>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</si>
  <si>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</si>
  <si>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</si>
  <si>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</si>
  <si>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</si>
  <si>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</si>
  <si>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</si>
  <si>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</si>
  <si>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</si>
  <si>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</si>
  <si>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</si>
  <si>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</si>
  <si>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</si>
  <si>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</si>
  <si>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</si>
  <si>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</si>
  <si>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</si>
  <si>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</si>
  <si>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</si>
  <si>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</si>
  <si>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</si>
  <si>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</si>
  <si>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</si>
  <si>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</si>
  <si>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</si>
  <si>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</si>
  <si>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</si>
  <si>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</si>
  <si>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</si>
  <si>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</si>
  <si>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</si>
  <si>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</si>
  <si>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</si>
  <si>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</si>
  <si>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</si>
  <si>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</si>
  <si>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</si>
  <si>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</si>
  <si>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</si>
  <si>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</si>
  <si>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</si>
  <si>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</si>
  <si>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</si>
  <si>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</si>
  <si>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</si>
  <si>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</si>
  <si>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</si>
  <si>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</si>
  <si>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</si>
  <si>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</si>
  <si>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</si>
  <si>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</si>
  <si>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</si>
  <si>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</si>
  <si>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</si>
  <si>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</si>
  <si>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</si>
  <si>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</si>
  <si>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</si>
  <si>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</si>
  <si>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</si>
  <si>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</si>
  <si>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</si>
  <si>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</si>
  <si>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</si>
  <si>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</si>
  <si>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</si>
  <si>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</si>
  <si>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</si>
  <si>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</si>
  <si>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</si>
  <si>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</si>
  <si>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</si>
  <si>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</si>
  <si>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</si>
  <si>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</si>
  <si>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</si>
  <si>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</si>
  <si>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</si>
  <si>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</si>
  <si>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</si>
  <si>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</si>
  <si>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</si>
  <si>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</si>
  <si>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</si>
  <si>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</si>
  <si>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</si>
  <si>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</si>
  <si>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</si>
  <si>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</si>
  <si>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</si>
  <si>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</si>
  <si>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</si>
  <si>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</si>
  <si>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</si>
  <si>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</si>
  <si>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</si>
  <si>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</si>
  <si>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</si>
  <si>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</si>
  <si>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</si>
  <si>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</si>
  <si>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</si>
  <si>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</si>
  <si>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</si>
  <si>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</si>
  <si>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</si>
  <si>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</si>
  <si>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</si>
  <si>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</si>
  <si>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</si>
  <si>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</si>
  <si>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</si>
  <si>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</si>
  <si>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</si>
  <si>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</si>
  <si>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</si>
  <si>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</si>
  <si>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</si>
  <si>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</si>
  <si>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</si>
  <si>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</si>
  <si>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</si>
  <si>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</si>
  <si>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</si>
  <si>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</si>
  <si>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</si>
  <si>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</si>
  <si>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</si>
  <si>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</si>
  <si>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</si>
  <si>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</si>
  <si>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</si>
  <si>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</si>
  <si>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</si>
  <si>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</si>
  <si>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</si>
  <si>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</si>
  <si>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</si>
  <si>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</si>
  <si>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</si>
  <si>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</si>
  <si>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</si>
  <si>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</si>
  <si>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</si>
  <si>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</si>
  <si>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</si>
  <si>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</si>
  <si>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</si>
  <si>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</si>
  <si>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</si>
  <si>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</si>
  <si>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</si>
  <si>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</si>
  <si>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</si>
  <si>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</si>
  <si>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</si>
  <si>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</si>
  <si>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</si>
  <si>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</si>
  <si>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</si>
  <si>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</si>
  <si>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</si>
  <si>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</si>
  <si>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</si>
  <si>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</si>
  <si>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</si>
  <si>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</si>
  <si>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</si>
  <si>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</si>
  <si>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</si>
  <si>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</si>
  <si>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</si>
  <si>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</si>
  <si>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</si>
  <si>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</si>
  <si>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</si>
  <si>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</si>
  <si>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</si>
  <si>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</si>
  <si>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</si>
  <si>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</si>
  <si>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</si>
  <si>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</si>
  <si>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</si>
  <si>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</si>
  <si>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</si>
  <si>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</si>
  <si>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</si>
  <si>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</si>
  <si>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</si>
  <si>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</si>
  <si>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</si>
  <si>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</si>
  <si>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</si>
  <si>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</si>
  <si>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</si>
  <si>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</si>
  <si>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</si>
  <si>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</si>
  <si>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</si>
  <si>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</si>
  <si>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</si>
  <si>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</si>
  <si>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</si>
  <si>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</si>
  <si>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</si>
  <si>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</si>
  <si>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</si>
  <si>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</si>
  <si>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</si>
  <si>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</si>
  <si>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</si>
  <si>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</si>
  <si>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</si>
  <si>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</si>
  <si>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</si>
  <si>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</si>
  <si>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</si>
  <si>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</si>
  <si>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</si>
  <si>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</si>
  <si>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</si>
  <si>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</si>
  <si>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</si>
  <si>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</si>
  <si>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</si>
  <si>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</si>
  <si>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</si>
  <si>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</si>
  <si>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</si>
  <si>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</si>
  <si>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</si>
  <si>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</si>
  <si>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</si>
  <si>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</si>
  <si>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</si>
  <si>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</si>
  <si>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</si>
  <si>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</si>
  <si>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</si>
  <si>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</si>
  <si>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</si>
  <si>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</si>
  <si>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</si>
  <si>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</si>
  <si>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</si>
  <si>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</si>
  <si>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</si>
  <si>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</si>
  <si>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</si>
  <si>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</si>
  <si>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</si>
  <si>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</si>
  <si>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</si>
  <si>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</si>
  <si>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</si>
  <si>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</si>
  <si>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</si>
  <si>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</si>
  <si>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</si>
  <si>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</si>
  <si>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</si>
  <si>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</si>
  <si>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</si>
  <si>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</si>
  <si>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</si>
  <si>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</si>
  <si>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</si>
  <si>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</si>
  <si>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</si>
  <si>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</si>
  <si>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</si>
  <si>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</si>
  <si>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</si>
  <si>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</si>
  <si>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</si>
  <si>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</si>
  <si>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</si>
  <si>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</si>
  <si>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</si>
  <si>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</si>
  <si>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</si>
  <si>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</si>
  <si>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</si>
  <si>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</si>
  <si>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</si>
  <si>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</si>
  <si>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</si>
  <si>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</si>
  <si>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</si>
  <si>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</si>
  <si>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</si>
  <si>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</si>
  <si>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</si>
  <si>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</si>
  <si>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</si>
  <si>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</si>
  <si>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</si>
  <si>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</si>
  <si>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</si>
  <si>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</si>
  <si>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</si>
  <si>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</si>
  <si>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</si>
  <si>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</si>
  <si>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</si>
  <si>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</si>
  <si>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</si>
  <si>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</si>
  <si>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</si>
  <si>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</si>
  <si>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</si>
  <si>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</si>
  <si>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</si>
  <si>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</si>
  <si>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</si>
  <si>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</si>
  <si>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</si>
  <si>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</si>
  <si>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</si>
  <si>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</si>
  <si>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</si>
  <si>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</si>
  <si>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</si>
  <si>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</si>
  <si>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</si>
  <si>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</si>
  <si>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</si>
  <si>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</si>
  <si>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</si>
  <si>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</si>
  <si>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</si>
  <si>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</si>
  <si>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</si>
  <si>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</si>
  <si>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</si>
  <si>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</si>
  <si>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</si>
  <si>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</si>
  <si>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</si>
  <si>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</si>
  <si>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</si>
  <si>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</si>
  <si>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</si>
  <si>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</si>
  <si>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</si>
  <si>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</si>
  <si>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</si>
  <si>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</si>
  <si>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</si>
  <si>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</si>
  <si>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</si>
  <si>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</si>
  <si>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</si>
  <si>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</si>
  <si>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</si>
  <si>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</si>
  <si>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</si>
  <si>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</si>
  <si>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</si>
  <si>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</si>
  <si>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</si>
  <si>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</si>
  <si>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</si>
  <si>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</si>
  <si>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</si>
  <si>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</si>
  <si>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</si>
  <si>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</si>
  <si>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</si>
  <si>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</si>
  <si>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</si>
  <si>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</si>
  <si>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</si>
  <si>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</si>
  <si>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</si>
  <si>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</si>
  <si>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</si>
  <si>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</si>
  <si>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</si>
  <si>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</si>
  <si>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</si>
  <si>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</si>
  <si>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</si>
  <si>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</si>
  <si>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</si>
  <si>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</si>
  <si>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</si>
  <si>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</si>
  <si>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</si>
  <si>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</si>
  <si>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</si>
  <si>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</si>
  <si>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</si>
  <si>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</si>
  <si>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</si>
  <si>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</si>
  <si>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</si>
  <si>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</si>
  <si>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</si>
  <si>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</si>
  <si>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</si>
  <si>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</si>
  <si>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</si>
  <si>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</si>
  <si>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</si>
  <si>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</si>
  <si>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</si>
  <si>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</si>
  <si>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</si>
  <si>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</si>
  <si>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</si>
  <si>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</si>
  <si>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</si>
  <si>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</si>
  <si>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</si>
  <si>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</si>
  <si>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</si>
  <si>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</si>
  <si>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</si>
  <si>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</si>
  <si>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</si>
  <si>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</si>
  <si>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</si>
  <si>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</si>
  <si>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</si>
  <si>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</si>
  <si>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</si>
  <si>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</si>
  <si>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</si>
  <si>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</si>
  <si>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</si>
  <si>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</si>
  <si>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</si>
  <si>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</si>
  <si>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</si>
  <si>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</si>
  <si>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</si>
  <si>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</si>
  <si>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</si>
  <si>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</si>
  <si>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</si>
  <si>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</si>
  <si>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</si>
  <si>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</si>
  <si>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</si>
  <si>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</si>
  <si>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</si>
  <si>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</si>
  <si>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</si>
  <si>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</si>
  <si>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</si>
  <si>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</si>
  <si>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</si>
  <si>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</si>
  <si>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</si>
  <si>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</si>
  <si>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</si>
  <si>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</si>
  <si>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</si>
  <si>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</si>
  <si>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</si>
  <si>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</si>
  <si>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</si>
  <si>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</si>
  <si>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</si>
  <si>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</si>
  <si>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</si>
  <si>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</si>
  <si>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</si>
  <si>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</si>
  <si>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</si>
  <si>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</si>
  <si>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</si>
  <si>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</si>
  <si>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</si>
  <si>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</si>
  <si>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</si>
  <si>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</si>
  <si>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</si>
  <si>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</si>
  <si>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</si>
  <si>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</si>
  <si>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</si>
  <si>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</si>
  <si>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</si>
  <si>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</si>
  <si>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</si>
  <si>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</si>
  <si>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</si>
  <si>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</si>
  <si>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</si>
  <si>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</si>
  <si>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</si>
  <si>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</si>
  <si>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</si>
  <si>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</si>
  <si>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</si>
  <si>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</si>
  <si>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</si>
  <si>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</si>
  <si>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</si>
  <si>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</si>
  <si>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</si>
  <si>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</si>
  <si>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</si>
  <si>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</si>
  <si>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</si>
  <si>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</si>
  <si>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</si>
  <si>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</si>
  <si>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</si>
  <si>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</si>
  <si>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</si>
  <si>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</si>
  <si>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</si>
  <si>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</si>
  <si>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</si>
  <si>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</si>
  <si>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</si>
  <si>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</si>
  <si>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</si>
  <si>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</si>
  <si>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</si>
  <si>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</si>
  <si>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</si>
  <si>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</si>
  <si>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</si>
  <si>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</si>
  <si>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</si>
  <si>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</si>
  <si>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</si>
  <si>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</si>
  <si>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</si>
  <si>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</si>
  <si>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</si>
  <si>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</si>
  <si>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</si>
  <si>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</si>
  <si>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</si>
  <si>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</si>
  <si>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</si>
  <si>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</si>
  <si>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</si>
  <si>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</si>
  <si>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</si>
  <si>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</si>
  <si>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</si>
  <si>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</si>
  <si>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</si>
  <si>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</si>
  <si>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</si>
  <si>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</si>
  <si>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</si>
  <si>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</si>
  <si>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</si>
  <si>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</si>
  <si>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</si>
  <si>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</si>
  <si>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</si>
  <si>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</si>
  <si>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</si>
  <si>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</si>
  <si>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</si>
  <si>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</si>
  <si>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</si>
  <si>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</si>
  <si>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</si>
  <si>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</si>
  <si>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</si>
  <si>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</si>
  <si>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</si>
  <si>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</si>
  <si>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</si>
  <si>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</si>
  <si>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</si>
  <si>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</si>
  <si>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</si>
  <si>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</si>
  <si>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</si>
  <si>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</si>
  <si>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</si>
  <si>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</si>
  <si>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</si>
  <si>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</si>
  <si>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</si>
  <si>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</si>
  <si>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</si>
  <si>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</si>
  <si>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</si>
  <si>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</si>
  <si>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</si>
  <si>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</si>
  <si>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</si>
  <si>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</si>
  <si>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</si>
  <si>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</si>
  <si>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</si>
  <si>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</si>
  <si>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</si>
  <si>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</si>
  <si>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</si>
  <si>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</si>
  <si>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</si>
  <si>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</si>
  <si>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</si>
  <si>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</si>
  <si>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</si>
  <si>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</si>
  <si>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</si>
  <si>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</si>
  <si>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</si>
  <si>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</si>
  <si>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</si>
  <si>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</si>
  <si>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</si>
  <si>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</si>
  <si>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</si>
  <si>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</si>
  <si>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</si>
  <si>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</si>
  <si>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</si>
  <si>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</si>
  <si>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</si>
  <si>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</si>
  <si>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</si>
  <si>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</si>
  <si>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</si>
  <si>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</si>
  <si>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</si>
  <si>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</si>
  <si>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</si>
  <si>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</si>
  <si>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</si>
  <si>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</si>
  <si>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</si>
  <si>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</si>
  <si>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</si>
  <si>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</si>
  <si>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</si>
  <si>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</si>
  <si>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</si>
  <si>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</si>
  <si>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</si>
  <si>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</si>
  <si>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</si>
  <si>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</si>
  <si>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</si>
  <si>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</si>
  <si>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</si>
  <si>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</si>
  <si>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</si>
  <si>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</si>
  <si>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</si>
  <si>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</si>
  <si>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</si>
  <si>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</si>
  <si>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</si>
  <si>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</si>
  <si>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</si>
  <si>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</si>
  <si>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</si>
  <si>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</si>
  <si>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</si>
  <si>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</si>
  <si>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</si>
  <si>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</si>
  <si>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</si>
  <si>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</si>
  <si>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</si>
  <si>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</si>
  <si>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</si>
  <si>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</si>
  <si>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</si>
  <si>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</si>
  <si>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</si>
  <si>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</si>
  <si>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</si>
  <si>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</si>
  <si>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</si>
  <si>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</si>
  <si>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</si>
  <si>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</si>
  <si>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</si>
  <si>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</si>
  <si>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</si>
  <si>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</si>
  <si>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</si>
  <si>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</si>
  <si>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</si>
  <si>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</si>
  <si>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</si>
  <si>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</si>
  <si>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</si>
  <si>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</si>
  <si>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</si>
  <si>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</si>
  <si>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</si>
  <si>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</si>
  <si>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</si>
  <si>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</si>
  <si>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</si>
  <si>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</si>
  <si>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</si>
  <si>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</si>
  <si>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</si>
  <si>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</si>
  <si>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</si>
  <si>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</si>
  <si>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</si>
  <si>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</si>
  <si>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</si>
  <si>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</si>
  <si>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</si>
  <si>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</si>
  <si>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</si>
  <si>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</si>
  <si>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</si>
  <si>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</si>
  <si>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</si>
  <si>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</si>
  <si>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</si>
  <si>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</si>
  <si>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</si>
  <si>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</si>
  <si>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</si>
  <si>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</si>
  <si>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</si>
  <si>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</si>
  <si>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</si>
  <si>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</si>
  <si>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</si>
  <si>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</si>
  <si>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</si>
  <si>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</si>
  <si>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</si>
  <si>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</si>
  <si>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</si>
  <si>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</si>
  <si>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</si>
  <si>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</si>
  <si>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</si>
  <si>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</si>
  <si>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</si>
  <si>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</si>
  <si>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</si>
  <si>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</si>
  <si>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</si>
  <si>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</si>
  <si>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</si>
  <si>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</si>
  <si>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</si>
  <si>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</si>
  <si>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</si>
  <si>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</si>
  <si>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</si>
  <si>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</si>
  <si>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</si>
  <si>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</si>
  <si>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</si>
  <si>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</si>
  <si>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</si>
  <si>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</si>
  <si>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</si>
  <si>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</si>
  <si>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</si>
  <si>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</si>
  <si>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</si>
  <si>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</si>
  <si>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</si>
  <si>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</si>
  <si>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</si>
  <si>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</si>
  <si>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</si>
  <si>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</si>
  <si>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</si>
  <si>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</si>
  <si>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</si>
  <si>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</si>
  <si>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</si>
  <si>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</si>
  <si>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</si>
  <si>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</si>
  <si>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</si>
  <si>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</si>
  <si>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</si>
  <si>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</si>
  <si>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</si>
  <si>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</si>
  <si>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</si>
  <si>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</si>
  <si>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</si>
  <si>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</si>
  <si>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</si>
  <si>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</si>
  <si>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</si>
  <si>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</si>
  <si>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</si>
  <si>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</si>
  <si>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</si>
  <si>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</si>
  <si>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</si>
  <si>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</si>
  <si>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</si>
  <si>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</si>
  <si>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</si>
  <si>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</si>
  <si>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</si>
  <si>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</si>
  <si>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</si>
  <si>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</si>
  <si>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</si>
  <si>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</si>
  <si>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</si>
  <si>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</si>
  <si>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</si>
  <si>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</si>
  <si>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</si>
  <si>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</si>
  <si>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</si>
  <si>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</si>
  <si>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</si>
  <si>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</si>
  <si>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</si>
  <si>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</si>
  <si>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</si>
  <si>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</si>
  <si>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</si>
  <si>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</si>
  <si>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</si>
  <si>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</si>
  <si>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</si>
  <si>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</si>
  <si>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</si>
  <si>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</si>
  <si>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</si>
  <si>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</si>
  <si>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</si>
  <si>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</si>
  <si>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</si>
  <si>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</si>
  <si>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</si>
  <si>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</si>
  <si>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</si>
  <si>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</si>
  <si>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</si>
  <si>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</si>
  <si>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</si>
  <si>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</si>
  <si>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</si>
  <si>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</si>
  <si>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</si>
  <si>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</si>
  <si>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</si>
  <si>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</si>
  <si>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</si>
  <si>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</si>
  <si>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</si>
  <si>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</si>
  <si>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</si>
  <si>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</si>
  <si>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</si>
  <si>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</si>
  <si>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</si>
  <si>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</si>
  <si>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</si>
  <si>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</si>
  <si>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</si>
  <si>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</si>
  <si>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</si>
  <si>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</si>
  <si>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</si>
  <si>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</si>
  <si>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</si>
  <si>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</si>
  <si>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</si>
  <si>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</si>
  <si>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</si>
  <si>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</si>
  <si>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</si>
  <si>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</si>
  <si>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</si>
  <si>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</si>
  <si>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</si>
  <si>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</si>
  <si>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</si>
  <si>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</si>
  <si>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</si>
  <si>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</si>
  <si>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</si>
  <si>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</si>
  <si>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</si>
  <si>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</si>
  <si>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</si>
  <si>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</si>
  <si>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</si>
  <si>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</si>
  <si>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</si>
  <si>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</si>
  <si>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</si>
  <si>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</si>
  <si>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</si>
  <si>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</si>
  <si>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</si>
  <si>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</si>
  <si>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</si>
  <si>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</si>
  <si>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</si>
  <si>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</si>
  <si>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</si>
  <si>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</si>
  <si>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</si>
  <si>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</si>
  <si>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</si>
  <si>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</si>
  <si>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</si>
  <si>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</si>
  <si>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</si>
  <si>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</si>
  <si>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</si>
  <si>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</si>
  <si>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</si>
  <si>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</si>
  <si>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</si>
  <si>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</si>
  <si>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</si>
  <si>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</si>
  <si>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</si>
  <si>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</si>
  <si>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</si>
  <si>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</si>
  <si>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</si>
  <si>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</si>
  <si>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</si>
  <si>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</si>
  <si>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</si>
  <si>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</si>
  <si>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</si>
  <si>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</si>
  <si>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</si>
  <si>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</si>
  <si>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</si>
  <si>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</si>
  <si>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</si>
  <si>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</si>
  <si>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</si>
  <si>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</si>
  <si>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</si>
  <si>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</si>
  <si>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</si>
  <si>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</si>
  <si>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</si>
  <si>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</si>
  <si>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</si>
  <si>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</si>
  <si>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</si>
  <si>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</si>
  <si>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</si>
  <si>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</si>
  <si>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</si>
  <si>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</si>
  <si>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</si>
  <si>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</si>
  <si>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</si>
  <si>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</si>
  <si>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</si>
  <si>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</si>
  <si>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</si>
  <si>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</si>
  <si>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</si>
  <si>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</si>
  <si>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</si>
  <si>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</si>
  <si>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</si>
  <si>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</si>
  <si>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</si>
  <si>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</si>
  <si>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</si>
  <si>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</si>
  <si>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</si>
  <si>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</si>
  <si>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</si>
  <si>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</si>
  <si>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</si>
  <si>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</si>
  <si>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</si>
  <si>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</si>
  <si>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</si>
  <si>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</si>
  <si>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</si>
  <si>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</si>
  <si>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</si>
  <si>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</si>
  <si>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</si>
  <si>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</si>
  <si>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</si>
  <si>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</si>
  <si>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</si>
  <si>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</si>
  <si>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</si>
  <si>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</si>
  <si>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</si>
  <si>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</si>
  <si>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</si>
  <si>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</si>
  <si>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</si>
  <si>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</si>
  <si>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</si>
  <si>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</si>
  <si>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</si>
  <si>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</si>
  <si>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</si>
  <si>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</si>
  <si>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</si>
  <si>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</si>
  <si>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</si>
  <si>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</si>
  <si>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</si>
  <si>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</si>
  <si>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</si>
  <si>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</si>
  <si>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</si>
  <si>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</si>
  <si>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</si>
  <si>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</si>
  <si>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</si>
  <si>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</si>
  <si>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</si>
  <si>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</si>
  <si>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</si>
  <si>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</si>
  <si>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</si>
  <si>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</si>
  <si>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</si>
  <si>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</si>
  <si>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</si>
  <si>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</si>
  <si>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</si>
  <si>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</si>
  <si>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</si>
  <si>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</si>
  <si>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</si>
  <si>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</si>
  <si>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</si>
  <si>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</si>
  <si>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</si>
  <si>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</si>
  <si>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</si>
  <si>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</si>
  <si>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</si>
  <si>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</si>
  <si>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</si>
  <si>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</si>
  <si>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</si>
  <si>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</si>
  <si>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</si>
  <si>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</si>
  <si>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</si>
  <si>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</si>
  <si>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</si>
  <si>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</si>
  <si>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</si>
  <si>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</si>
  <si>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</si>
  <si>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</si>
  <si>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</si>
  <si>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</si>
  <si>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</si>
  <si>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</si>
  <si>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</si>
  <si>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</si>
  <si>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</si>
  <si>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</si>
  <si>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</si>
  <si>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</si>
  <si>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</si>
  <si>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</si>
  <si>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</si>
  <si>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</si>
  <si>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</si>
  <si>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</si>
  <si>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</si>
  <si>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</si>
  <si>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</si>
  <si>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</si>
  <si>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</si>
  <si>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</si>
  <si>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</si>
  <si>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</si>
  <si>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</si>
  <si>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</si>
  <si>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</si>
  <si>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</si>
  <si>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</si>
  <si>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</si>
  <si>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</si>
  <si>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</si>
  <si>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</si>
  <si>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</si>
  <si>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</si>
  <si>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</si>
  <si>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</si>
  <si>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</si>
  <si>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</si>
  <si>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</si>
  <si>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</si>
  <si>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</si>
  <si>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</si>
  <si>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</si>
  <si>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</si>
  <si>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</si>
  <si>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</si>
  <si>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</si>
  <si>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</si>
  <si>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</si>
  <si>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</si>
  <si>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</si>
  <si>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</si>
  <si>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</si>
  <si>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</si>
  <si>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</si>
  <si>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</si>
  <si>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</si>
  <si>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</si>
  <si>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</si>
  <si>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</si>
  <si>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</si>
  <si>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</si>
  <si>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</si>
  <si>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</si>
  <si>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</si>
  <si>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</si>
  <si>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</si>
  <si>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</si>
  <si>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</si>
  <si>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</si>
  <si>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</si>
  <si>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</si>
  <si>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</si>
  <si>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</si>
  <si>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</si>
  <si>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</si>
  <si>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</si>
  <si>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</si>
  <si>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</si>
  <si>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</si>
  <si>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</si>
  <si>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</si>
  <si>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</si>
  <si>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</si>
  <si>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</si>
  <si>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</si>
  <si>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</si>
  <si>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</si>
  <si>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</si>
  <si>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</si>
  <si>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</si>
  <si>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</si>
  <si>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</si>
  <si>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</si>
  <si>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</si>
  <si>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</si>
  <si>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</si>
  <si>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</si>
  <si>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</si>
  <si>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</si>
  <si>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</si>
  <si>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</si>
  <si>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</si>
  <si>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</si>
  <si>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</si>
  <si>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</si>
  <si>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</si>
  <si>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</si>
  <si>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</si>
  <si>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</si>
  <si>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</si>
  <si>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</si>
  <si>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</si>
  <si>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</si>
  <si>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</si>
  <si>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</si>
  <si>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</si>
  <si>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</si>
  <si>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</si>
  <si>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</si>
  <si>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</si>
  <si>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</si>
  <si>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</si>
  <si>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</si>
  <si>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</si>
  <si>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</si>
  <si>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</si>
  <si>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</si>
  <si>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</si>
  <si>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</si>
  <si>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</si>
  <si>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</si>
  <si>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</si>
  <si>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</si>
  <si>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</si>
  <si>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</si>
  <si>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</si>
  <si>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</si>
  <si>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</si>
  <si>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</si>
  <si>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</si>
  <si>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</si>
  <si>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</si>
  <si>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</si>
  <si>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</si>
  <si>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</si>
  <si>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</si>
  <si>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</si>
  <si>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</si>
  <si>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</si>
  <si>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</si>
  <si>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</si>
  <si>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</si>
  <si>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</si>
  <si>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</si>
  <si>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</si>
  <si>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</si>
  <si>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</si>
  <si>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</si>
  <si>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</si>
  <si>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</si>
  <si>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</si>
  <si>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</si>
  <si>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</si>
  <si>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</si>
  <si>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</si>
  <si>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</si>
  <si>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</si>
  <si>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</si>
  <si>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</si>
  <si>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</si>
  <si>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</si>
  <si>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</si>
  <si>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</si>
  <si>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</si>
  <si>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</si>
  <si>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</si>
  <si>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</si>
  <si>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</si>
  <si>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</si>
  <si>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</si>
  <si>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</si>
  <si>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</si>
  <si>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</si>
  <si>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</si>
  <si>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</si>
  <si>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</si>
  <si>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</si>
  <si>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</si>
  <si>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</si>
  <si>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</si>
  <si>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</si>
  <si>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</si>
  <si>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</si>
  <si>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</si>
  <si>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</si>
  <si>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</si>
  <si>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</si>
  <si>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</si>
  <si>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</si>
  <si>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</si>
  <si>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</si>
  <si>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</si>
  <si>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</si>
  <si>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</si>
  <si>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</si>
  <si>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</si>
  <si>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</si>
  <si>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</si>
  <si>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</si>
  <si>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</si>
  <si>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</si>
  <si>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</si>
  <si>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</si>
  <si>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</si>
  <si>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</si>
  <si>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</si>
  <si>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</si>
  <si>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</si>
  <si>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</si>
  <si>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</si>
  <si>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</si>
  <si>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</si>
  <si>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</si>
  <si>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</si>
  <si>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</si>
  <si>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</si>
  <si>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</si>
  <si>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</si>
  <si>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</si>
  <si>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</si>
  <si>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</si>
  <si>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</si>
  <si>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</si>
  <si>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</si>
  <si>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</si>
  <si>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</si>
  <si>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</si>
  <si>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</si>
  <si>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</si>
  <si>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</si>
  <si>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</si>
  <si>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</si>
  <si>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</si>
  <si>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</si>
  <si>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</si>
  <si>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</si>
  <si>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</si>
  <si>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</si>
  <si>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</si>
  <si>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</si>
  <si>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</si>
  <si>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</si>
  <si>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</si>
  <si>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</si>
  <si>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</si>
  <si>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</si>
  <si>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</si>
  <si>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</si>
  <si>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</si>
  <si>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</si>
  <si>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</si>
  <si>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</si>
  <si>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</si>
  <si>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</si>
  <si>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</si>
  <si>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</si>
  <si>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</si>
  <si>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</si>
  <si>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</si>
  <si>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</si>
  <si>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</si>
  <si>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</si>
  <si>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</si>
  <si>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</si>
  <si>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</si>
  <si>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</si>
  <si>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</si>
  <si>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</si>
  <si>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</si>
  <si>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</si>
  <si>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</si>
  <si>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</si>
  <si>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</si>
  <si>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</si>
  <si>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</si>
  <si>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</si>
  <si>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</si>
  <si>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</si>
  <si>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</si>
  <si>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</si>
  <si>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</si>
  <si>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</si>
  <si>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</si>
  <si>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</si>
  <si>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</si>
  <si>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</si>
  <si>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</si>
  <si>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</si>
  <si>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</si>
  <si>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</si>
  <si>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</si>
  <si>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</si>
  <si>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</si>
  <si>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</si>
  <si>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</si>
  <si>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</si>
  <si>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</si>
  <si>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</si>
  <si>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</si>
  <si>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</si>
  <si>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</si>
  <si>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</si>
  <si>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</si>
  <si>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</si>
  <si>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</si>
  <si>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</si>
  <si>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</si>
  <si>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</si>
  <si>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</si>
  <si>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</si>
  <si>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</si>
  <si>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</si>
  <si>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</si>
  <si>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</si>
  <si>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</si>
  <si>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</si>
  <si>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</si>
  <si>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</si>
  <si>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</si>
  <si>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</si>
  <si>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</si>
  <si>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</si>
  <si>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</si>
  <si>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</si>
  <si>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</si>
  <si>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</si>
  <si>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</si>
  <si>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</si>
  <si>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</si>
  <si>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</si>
  <si>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</si>
  <si>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</si>
  <si>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</si>
  <si>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</si>
  <si>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</si>
  <si>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</si>
  <si>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</si>
  <si>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</si>
  <si>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</si>
  <si>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</si>
  <si>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</si>
  <si>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</si>
  <si>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</si>
  <si>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</si>
  <si>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</si>
  <si>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</si>
  <si>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</si>
  <si>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</si>
  <si>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</si>
  <si>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</si>
  <si>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</si>
  <si>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</si>
  <si>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</si>
  <si>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</si>
  <si>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</si>
  <si>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</si>
  <si>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</si>
  <si>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</si>
  <si>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</si>
  <si>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</si>
  <si>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</si>
  <si>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</si>
  <si>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</si>
  <si>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</si>
  <si>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</si>
  <si>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</si>
  <si>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</si>
  <si>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</si>
  <si>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</si>
  <si>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</si>
  <si>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</si>
  <si>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</si>
  <si>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</si>
  <si>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</si>
  <si>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</si>
  <si>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</si>
  <si>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</si>
  <si>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</si>
  <si>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</si>
  <si>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</si>
  <si>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</si>
  <si>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</si>
  <si>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</si>
  <si>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</si>
  <si>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</si>
  <si>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</si>
  <si>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</si>
  <si>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</si>
  <si>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</si>
  <si>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</si>
  <si>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</si>
  <si>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</si>
  <si>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</si>
  <si>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</si>
  <si>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</si>
  <si>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</si>
  <si>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</si>
  <si>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</si>
  <si>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</si>
  <si>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</si>
  <si>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</si>
  <si>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</si>
  <si>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</si>
  <si>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</si>
  <si>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</si>
  <si>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</si>
  <si>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</si>
  <si>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</si>
  <si>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</si>
  <si>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</si>
  <si>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</si>
  <si>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</si>
  <si>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</si>
  <si>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</si>
  <si>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</si>
  <si>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</si>
  <si>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</si>
  <si>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</si>
  <si>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</si>
  <si>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</si>
  <si>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</si>
  <si>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</si>
  <si>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</si>
  <si>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</si>
  <si>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</si>
  <si>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</si>
  <si>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</si>
  <si>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</si>
  <si>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</si>
  <si>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</si>
  <si>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</si>
  <si>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</si>
  <si>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</si>
  <si>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</si>
  <si>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</si>
  <si>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</si>
  <si>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</si>
  <si>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</si>
  <si>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</si>
  <si>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</si>
  <si>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</si>
  <si>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</si>
  <si>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</si>
  <si>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</si>
  <si>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</si>
  <si>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</si>
  <si>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</si>
  <si>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</si>
  <si>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</si>
  <si>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</si>
  <si>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</si>
  <si>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</si>
  <si>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</si>
  <si>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</si>
  <si>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</si>
  <si>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</si>
  <si>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</si>
  <si>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</si>
  <si>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</si>
  <si>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</si>
  <si>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</si>
  <si>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</si>
  <si>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</si>
  <si>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</si>
  <si>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</si>
  <si>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</si>
  <si>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</si>
  <si>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</si>
  <si>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</si>
  <si>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</si>
  <si>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</si>
  <si>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</si>
  <si>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</si>
  <si>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</si>
  <si>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</si>
  <si>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</si>
  <si>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</si>
  <si>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</si>
  <si>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</si>
  <si>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</si>
  <si>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</si>
  <si>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</si>
  <si>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</si>
  <si>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</si>
  <si>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</si>
  <si>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</si>
  <si>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</si>
  <si>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</si>
  <si>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</si>
  <si>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</si>
  <si>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</si>
  <si>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</si>
  <si>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</si>
  <si>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</si>
  <si>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</si>
  <si>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</si>
  <si>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</si>
  <si>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</si>
  <si>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</si>
  <si>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</si>
  <si>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</si>
  <si>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</si>
  <si>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</si>
  <si>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</si>
  <si>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</si>
  <si>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</si>
  <si>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</si>
  <si>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</si>
  <si>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</si>
  <si>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</si>
  <si>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</si>
  <si>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</si>
  <si>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</si>
  <si>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</si>
  <si>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</si>
  <si>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</si>
  <si>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</si>
  <si>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</si>
  <si>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</si>
  <si>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</si>
  <si>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</si>
  <si>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</si>
  <si>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</si>
  <si>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</si>
  <si>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</si>
  <si>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</si>
  <si>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</si>
  <si>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</si>
  <si>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</si>
  <si>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</si>
  <si>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</si>
  <si>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</si>
  <si>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</si>
  <si>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</si>
  <si>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</si>
  <si>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</si>
  <si>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</si>
  <si>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</si>
  <si>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</si>
  <si>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</si>
  <si>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</si>
  <si>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</si>
  <si>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</si>
  <si>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</si>
  <si>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</si>
  <si>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</si>
  <si>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</si>
  <si>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</si>
  <si>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</si>
  <si>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</si>
  <si>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</si>
  <si>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</si>
  <si>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</si>
  <si>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</si>
  <si>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</si>
  <si>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</si>
  <si>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</si>
  <si>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</si>
  <si>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</si>
  <si>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</si>
  <si>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</si>
  <si>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</si>
  <si>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</si>
  <si>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</si>
  <si>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</si>
  <si>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</si>
  <si>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</si>
  <si>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</si>
  <si>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</si>
  <si>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</si>
  <si>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</si>
  <si>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</si>
  <si>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</si>
  <si>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</si>
  <si>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</si>
  <si>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</si>
  <si>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</si>
  <si>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</si>
  <si>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</si>
  <si>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</si>
  <si>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</si>
  <si>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</si>
  <si>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</si>
  <si>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</si>
  <si>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</si>
  <si>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</si>
  <si>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</si>
  <si>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</si>
  <si>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</si>
  <si>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</si>
  <si>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</si>
  <si>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</si>
  <si>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</si>
  <si>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</si>
  <si>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</si>
  <si>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</si>
  <si>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</si>
  <si>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</si>
  <si>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</si>
  <si>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</si>
  <si>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</si>
  <si>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</si>
  <si>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</si>
  <si>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</si>
  <si>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</si>
  <si>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</si>
  <si>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</si>
  <si>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</si>
  <si>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</si>
  <si>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</si>
  <si>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</si>
  <si>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</si>
  <si>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</si>
  <si>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</si>
  <si>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</si>
  <si>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</si>
  <si>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</si>
  <si>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</si>
  <si>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</si>
  <si>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</si>
  <si>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</si>
  <si>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</si>
  <si>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</si>
  <si>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</si>
  <si>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</si>
  <si>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</si>
  <si>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</si>
  <si>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</si>
  <si>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</si>
  <si>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</si>
  <si>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</si>
  <si>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</si>
  <si>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</si>
  <si>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</si>
  <si>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</si>
  <si>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</si>
  <si>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</si>
  <si>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</si>
  <si>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</si>
  <si>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</si>
  <si>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</si>
  <si>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</si>
  <si>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</si>
  <si>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</si>
  <si>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</si>
  <si>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</si>
  <si>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</si>
  <si>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</si>
  <si>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</si>
  <si>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</si>
  <si>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</si>
  <si>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</si>
  <si>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</si>
  <si>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</si>
  <si>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</si>
  <si>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</si>
  <si>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</si>
  <si>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</si>
  <si>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</si>
  <si>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</si>
  <si>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</si>
  <si>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</si>
  <si>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</si>
  <si>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</si>
  <si>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</si>
  <si>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</si>
  <si>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</si>
  <si>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</si>
  <si>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</si>
  <si>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</si>
  <si>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</si>
  <si>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</si>
  <si>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</si>
  <si>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</si>
  <si>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</si>
  <si>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</si>
  <si>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</si>
  <si>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</si>
  <si>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</si>
  <si>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</si>
  <si>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</si>
  <si>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</si>
  <si>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</si>
  <si>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</si>
  <si>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</si>
  <si>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</si>
  <si>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</si>
  <si>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</si>
  <si>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</si>
  <si>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</si>
  <si>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</si>
  <si>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</si>
  <si>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</si>
  <si>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</si>
  <si>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</si>
  <si>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</si>
  <si>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</si>
  <si>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</si>
  <si>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</si>
  <si>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</si>
  <si>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</si>
  <si>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</si>
  <si>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</si>
  <si>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</si>
  <si>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</si>
  <si>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</si>
  <si>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</si>
  <si>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</si>
  <si>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</si>
  <si>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</si>
  <si>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</si>
  <si>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</si>
  <si>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</si>
  <si>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</si>
  <si>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</si>
  <si>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</si>
  <si>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</si>
  <si>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</si>
  <si>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</si>
  <si>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</si>
  <si>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</si>
  <si>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</si>
  <si>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</si>
  <si>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</si>
  <si>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</si>
  <si>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</si>
  <si>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</si>
  <si>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</si>
  <si>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</si>
  <si>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</si>
  <si>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</si>
  <si>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</si>
  <si>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</si>
  <si>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</si>
  <si>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</si>
  <si>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</si>
  <si>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</si>
  <si>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</si>
  <si>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</si>
  <si>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</si>
  <si>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</si>
  <si>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</si>
  <si>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</si>
  <si>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</si>
  <si>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</si>
  <si>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</si>
  <si>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</si>
  <si>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</si>
  <si>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</si>
  <si>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</si>
  <si>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</si>
  <si>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</si>
  <si>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</si>
  <si>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</si>
  <si>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</si>
  <si>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</si>
  <si>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</si>
  <si>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</si>
  <si>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</si>
  <si>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</si>
  <si>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</si>
  <si>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</si>
  <si>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</si>
  <si>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</si>
  <si>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</si>
  <si>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</si>
  <si>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</si>
  <si>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</si>
  <si>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</si>
  <si>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</si>
  <si>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</si>
  <si>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</si>
  <si>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</si>
  <si>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</si>
  <si>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</si>
  <si>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</si>
  <si>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</si>
  <si>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</si>
  <si>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</si>
  <si>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</si>
  <si>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</si>
  <si>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</si>
  <si>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</si>
  <si>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</si>
  <si>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</si>
  <si>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</si>
  <si>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</si>
  <si>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</si>
  <si>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</si>
  <si>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</si>
  <si>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</si>
  <si>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</si>
  <si>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</si>
  <si>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</si>
  <si>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</si>
  <si>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</si>
  <si>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</si>
  <si>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</si>
  <si>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</si>
  <si>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</si>
  <si>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</si>
  <si>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</si>
  <si>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</si>
  <si>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</si>
  <si>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</si>
  <si>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</si>
  <si>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</si>
  <si>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</si>
  <si>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</si>
  <si>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</si>
  <si>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</si>
  <si>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</si>
  <si>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</si>
  <si>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</si>
  <si>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</si>
  <si>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</si>
  <si>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</si>
  <si>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</si>
  <si>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</si>
  <si>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</si>
  <si>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</si>
  <si>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</si>
  <si>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</si>
  <si>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</si>
  <si>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</si>
  <si>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</si>
  <si>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</si>
  <si>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</si>
  <si>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</si>
  <si>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</si>
  <si>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</si>
  <si>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</si>
  <si>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</si>
  <si>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</si>
  <si>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</si>
  <si>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</si>
  <si>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</si>
  <si>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</si>
  <si>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</si>
  <si>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</si>
  <si>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</si>
  <si>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</si>
  <si>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</si>
  <si>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</si>
  <si>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</si>
  <si>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</si>
  <si>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</si>
  <si>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</si>
  <si>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</si>
  <si>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</si>
  <si>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</si>
  <si>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</si>
  <si>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</si>
  <si>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</si>
  <si>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</si>
  <si>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</si>
  <si>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</si>
  <si>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</si>
  <si>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</si>
  <si>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</si>
  <si>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</si>
  <si>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</si>
  <si>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</si>
  <si>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</si>
  <si>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</si>
  <si>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</si>
  <si>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</si>
  <si>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</si>
  <si>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</si>
  <si>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</si>
  <si>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</si>
  <si>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</si>
  <si>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</si>
  <si>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</si>
  <si>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</si>
  <si>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</si>
  <si>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</si>
  <si>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</si>
  <si>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</si>
  <si>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</si>
  <si>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</si>
  <si>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</si>
  <si>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</si>
  <si>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</si>
  <si>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</si>
  <si>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</si>
  <si>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</si>
  <si>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</si>
  <si>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</si>
  <si>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</si>
  <si>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</si>
  <si>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</si>
  <si>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</si>
  <si>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</si>
  <si>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</si>
  <si>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</si>
  <si>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</si>
  <si>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</si>
  <si>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</si>
  <si>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</si>
  <si>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</si>
  <si>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</si>
  <si>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</si>
  <si>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</si>
  <si>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</si>
  <si>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</si>
  <si>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</si>
  <si>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</si>
  <si>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</si>
  <si>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</si>
  <si>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</si>
  <si>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</si>
  <si>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</si>
  <si>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</si>
  <si>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</si>
  <si>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</si>
  <si>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</si>
  <si>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</si>
  <si>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</si>
  <si>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</si>
  <si>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</si>
  <si>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</si>
  <si>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</si>
  <si>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</si>
  <si>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</si>
  <si>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</si>
  <si>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</si>
  <si>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</si>
  <si>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</si>
  <si>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</si>
  <si>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</si>
  <si>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</si>
  <si>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</si>
  <si>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</si>
  <si>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</si>
  <si>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</si>
  <si>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</si>
  <si>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</si>
  <si>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</si>
  <si>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</si>
  <si>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</si>
  <si>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</si>
  <si>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</si>
  <si>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</si>
  <si>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</si>
  <si>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</si>
  <si>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</si>
  <si>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</si>
  <si>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</si>
  <si>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</si>
  <si>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</si>
  <si>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</si>
  <si>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</si>
  <si>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</si>
  <si>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</si>
  <si>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</si>
  <si>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</si>
  <si>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</si>
  <si>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</si>
  <si>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</si>
  <si>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</si>
  <si>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</si>
  <si>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</si>
  <si>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</si>
  <si>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</si>
  <si>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</si>
  <si>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</si>
  <si>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</si>
  <si>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</si>
  <si>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</si>
  <si>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</si>
  <si>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</si>
  <si>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</si>
  <si>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</si>
  <si>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</si>
  <si>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</si>
  <si>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</si>
  <si>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</si>
  <si>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</si>
  <si>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</si>
  <si>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</si>
  <si>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</si>
  <si>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</si>
  <si>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</si>
  <si>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</si>
  <si>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</si>
  <si>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</si>
  <si>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</si>
  <si>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</si>
  <si>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</si>
  <si>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</si>
  <si>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</si>
  <si>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</si>
  <si>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</si>
  <si>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</si>
  <si>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</si>
  <si>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</si>
  <si>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</si>
  <si>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</si>
  <si>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</si>
  <si>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</si>
  <si>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</si>
  <si>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</si>
  <si>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</si>
  <si>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</si>
  <si>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</si>
  <si>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</si>
  <si>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</si>
  <si>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</si>
  <si>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</si>
  <si>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</si>
  <si>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</si>
  <si>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</si>
  <si>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</si>
  <si>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</si>
  <si>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</si>
  <si>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</si>
  <si>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</si>
  <si>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</si>
  <si>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</si>
  <si>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</si>
  <si>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</si>
  <si>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</si>
  <si>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</si>
  <si>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</si>
  <si>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</si>
  <si>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</si>
  <si>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</si>
  <si>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</si>
  <si>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</si>
  <si>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</si>
  <si>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</si>
  <si>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</si>
  <si>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</si>
  <si>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</si>
  <si>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</si>
  <si>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</si>
  <si>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</si>
  <si>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</si>
  <si>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</si>
  <si>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</si>
  <si>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</si>
  <si>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</si>
  <si>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</si>
  <si>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</si>
  <si>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</si>
  <si>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</si>
  <si>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</si>
  <si>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</si>
  <si>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</si>
  <si>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</si>
  <si>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</si>
  <si>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</si>
  <si>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</si>
  <si>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</si>
  <si>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</si>
  <si>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</si>
  <si>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</si>
  <si>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</si>
  <si>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</si>
  <si>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</si>
  <si>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</si>
  <si>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</si>
  <si>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</si>
  <si>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</si>
  <si>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</si>
  <si>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</si>
  <si>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</si>
  <si>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</si>
  <si>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</si>
  <si>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</si>
  <si>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</si>
  <si>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</si>
  <si>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</si>
  <si>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</si>
  <si>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</si>
  <si>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</si>
  <si>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</si>
  <si>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</si>
  <si>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</si>
  <si>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</si>
  <si>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</si>
  <si>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</si>
  <si>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</si>
  <si>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</si>
  <si>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</si>
  <si>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</si>
  <si>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</si>
  <si>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</si>
  <si>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</si>
  <si>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</si>
  <si>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</si>
  <si>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</si>
  <si>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</si>
  <si>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</si>
  <si>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</si>
  <si>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</si>
  <si>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</si>
  <si>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</si>
  <si>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</si>
  <si>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</si>
  <si>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</si>
  <si>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</si>
  <si>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</si>
  <si>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</si>
  <si>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</si>
  <si>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</si>
  <si>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</si>
  <si>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</si>
  <si>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</si>
  <si>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</si>
  <si>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</si>
  <si>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</si>
  <si>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</si>
  <si>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</si>
  <si>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</si>
  <si>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</si>
  <si>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</si>
  <si>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</si>
  <si>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</si>
  <si>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</si>
  <si>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</si>
  <si>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</si>
  <si>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</si>
  <si>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</si>
  <si>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</si>
  <si>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</si>
  <si>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</si>
  <si>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</si>
  <si>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</si>
  <si>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</si>
  <si>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</si>
  <si>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</si>
  <si>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</si>
  <si>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</si>
  <si>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</si>
  <si>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</si>
  <si>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</si>
  <si>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</si>
  <si>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</si>
  <si>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</si>
  <si>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</si>
  <si>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</si>
  <si>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</si>
  <si>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</si>
  <si>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</si>
  <si>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</si>
  <si>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</si>
  <si>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</si>
  <si>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</si>
  <si>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</si>
  <si>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</si>
  <si>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</si>
  <si>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</si>
  <si>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</si>
  <si>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</si>
  <si>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</si>
  <si>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</si>
  <si>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</si>
  <si>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</si>
  <si>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</si>
  <si>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</si>
  <si>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</si>
  <si>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</si>
  <si>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</si>
  <si>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</si>
  <si>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</si>
  <si>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</si>
  <si>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</si>
  <si>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</si>
  <si>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</si>
  <si>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</si>
  <si>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</si>
  <si>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</si>
  <si>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</si>
  <si>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</si>
  <si>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</si>
  <si>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</si>
  <si>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</si>
  <si>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</si>
  <si>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</si>
  <si>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</si>
  <si>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</si>
  <si>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</si>
  <si>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</si>
  <si>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</si>
  <si>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</si>
  <si>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</si>
  <si>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</si>
  <si>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</si>
  <si>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</si>
  <si>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</si>
  <si>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</si>
  <si>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</si>
  <si>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</si>
  <si>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</si>
  <si>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</si>
  <si>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</si>
  <si>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</si>
  <si>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</si>
  <si>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</si>
  <si>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</si>
  <si>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</si>
  <si>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</si>
  <si>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</si>
  <si>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</si>
  <si>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</si>
  <si>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</si>
  <si>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</si>
  <si>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</si>
  <si>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</si>
  <si>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</si>
  <si>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</si>
  <si>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</si>
  <si>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</si>
  <si>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</si>
  <si>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</si>
  <si>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</si>
  <si>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</si>
  <si>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</si>
  <si>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</si>
  <si>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</si>
  <si>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</si>
  <si>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</si>
  <si>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</si>
  <si>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</si>
  <si>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</si>
  <si>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</si>
  <si>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</si>
  <si>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</si>
  <si>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</si>
  <si>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</si>
  <si>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</si>
  <si>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</si>
  <si>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</si>
  <si>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</si>
  <si>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</si>
  <si>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</si>
  <si>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</si>
  <si>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</si>
  <si>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</si>
  <si>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</si>
  <si>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</si>
  <si>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</si>
  <si>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</si>
  <si>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</si>
  <si>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</si>
  <si>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</si>
  <si>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</si>
  <si>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</si>
  <si>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</si>
  <si>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</si>
  <si>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</si>
  <si>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</si>
  <si>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</si>
  <si>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</si>
  <si>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</si>
  <si>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</si>
  <si>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</si>
  <si>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</si>
  <si>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</si>
  <si>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</si>
  <si>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</si>
  <si>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</si>
  <si>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</si>
  <si>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</si>
  <si>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</si>
  <si>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</si>
  <si>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</si>
  <si>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</si>
  <si>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</si>
  <si>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</si>
  <si>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</si>
  <si>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</si>
  <si>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</si>
  <si>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</si>
  <si>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</si>
  <si>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</si>
  <si>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</si>
  <si>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</si>
  <si>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</si>
  <si>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</si>
  <si>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</si>
  <si>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</si>
  <si>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</si>
  <si>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</si>
  <si>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</si>
  <si>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</si>
  <si>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</si>
  <si>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</si>
  <si>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</si>
  <si>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</si>
  <si>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</si>
  <si>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</si>
  <si>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</si>
  <si>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</si>
  <si>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</si>
  <si>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</si>
  <si>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</si>
  <si>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</si>
  <si>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</si>
  <si>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</si>
  <si>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</si>
  <si>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</si>
  <si>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</si>
  <si>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</si>
  <si>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</si>
  <si>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</si>
  <si>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</si>
  <si>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</si>
  <si>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</si>
  <si>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</si>
  <si>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</si>
  <si>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</si>
  <si>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</si>
  <si>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</si>
  <si>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</si>
  <si>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</si>
  <si>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</si>
  <si>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</si>
  <si>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</si>
  <si>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</si>
  <si>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</si>
  <si>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</si>
  <si>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</si>
  <si>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</si>
  <si>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</si>
  <si>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</si>
  <si>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</si>
  <si>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</si>
  <si>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</si>
  <si>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</si>
  <si>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</si>
  <si>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</si>
  <si>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</si>
  <si>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</si>
  <si>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</si>
  <si>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</si>
  <si>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</si>
  <si>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</si>
  <si>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</si>
  <si>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</si>
  <si>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</si>
  <si>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</si>
  <si>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</si>
  <si>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</si>
  <si>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</si>
  <si>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</si>
  <si>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</si>
  <si>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</si>
  <si>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</si>
  <si>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</si>
  <si>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</si>
  <si>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</si>
  <si>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</si>
  <si>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</si>
  <si>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</si>
  <si>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</si>
  <si>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</si>
  <si>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</si>
  <si>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</si>
  <si>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</si>
  <si>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</si>
  <si>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</si>
  <si>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</si>
  <si>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</si>
  <si>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</si>
  <si>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</si>
  <si>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</si>
  <si>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</si>
  <si>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</si>
  <si>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</si>
  <si>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</si>
  <si>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</si>
  <si>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</si>
  <si>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</si>
  <si>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</si>
  <si>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</si>
  <si>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</si>
  <si>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</si>
  <si>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</si>
  <si>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</si>
  <si>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</si>
  <si>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</si>
  <si>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</si>
  <si>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</si>
  <si>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</si>
  <si>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</si>
  <si>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</si>
  <si>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</si>
  <si>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</si>
  <si>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</si>
  <si>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</si>
  <si>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</si>
  <si>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</si>
  <si>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</si>
  <si>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</si>
  <si>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</si>
  <si>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</si>
  <si>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</si>
  <si>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</si>
  <si>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</si>
  <si>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</si>
  <si>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</si>
  <si>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</si>
  <si>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</si>
  <si>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</si>
  <si>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</si>
  <si>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</si>
  <si>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</si>
  <si>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</si>
  <si>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</si>
  <si>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</si>
  <si>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</si>
  <si>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</si>
  <si>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</si>
  <si>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</si>
  <si>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</si>
  <si>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</si>
  <si>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</si>
  <si>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</si>
  <si>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</si>
  <si>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</si>
  <si>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</si>
  <si>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</si>
  <si>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</si>
  <si>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</si>
  <si>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</si>
  <si>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</si>
  <si>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</si>
  <si>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</si>
  <si>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</si>
  <si>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</si>
  <si>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</si>
  <si>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</si>
  <si>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</si>
  <si>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</si>
  <si>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</si>
  <si>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</si>
  <si>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</si>
  <si>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</si>
  <si>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</si>
  <si>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</si>
  <si>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</si>
  <si>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</si>
  <si>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</si>
  <si>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</si>
  <si>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</si>
  <si>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</si>
  <si>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</si>
  <si>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</si>
  <si>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</si>
  <si>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</si>
  <si>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</si>
  <si>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</si>
  <si>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</si>
  <si>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</si>
  <si>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</si>
  <si>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</si>
  <si>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</si>
  <si>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</si>
  <si>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</si>
  <si>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</si>
  <si>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</si>
  <si>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</si>
  <si>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</si>
  <si>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</si>
  <si>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</si>
  <si>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</si>
  <si>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</si>
  <si>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</si>
  <si>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</si>
  <si>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</si>
  <si>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</si>
  <si>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</si>
  <si>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</si>
  <si>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</si>
  <si>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</si>
  <si>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</si>
  <si>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</si>
  <si>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</si>
  <si>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</si>
  <si>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</si>
  <si>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</si>
  <si>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</si>
  <si>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</si>
  <si>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</si>
  <si>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</si>
  <si>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</si>
  <si>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</si>
  <si>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</si>
  <si>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</si>
  <si>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</si>
  <si>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</si>
  <si>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</si>
  <si>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</si>
  <si>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</si>
  <si>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</si>
  <si>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</si>
  <si>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</si>
  <si>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</si>
  <si>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</si>
  <si>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</si>
  <si>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</si>
  <si>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</si>
  <si>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</si>
  <si>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</si>
  <si>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</si>
  <si>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</si>
  <si>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</si>
  <si>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</si>
  <si>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</si>
  <si>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</si>
  <si>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</si>
  <si>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</si>
  <si>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</si>
  <si>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</si>
  <si>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</si>
  <si>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</si>
  <si>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</si>
  <si>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</si>
  <si>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</si>
  <si>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</si>
  <si>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</si>
  <si>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</si>
  <si>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</si>
  <si>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</si>
  <si>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</si>
  <si>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</si>
  <si>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</si>
  <si>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</si>
  <si>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</si>
  <si>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</si>
  <si>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</si>
  <si>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</si>
  <si>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</si>
  <si>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</si>
  <si>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</si>
  <si>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</si>
  <si>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</si>
  <si>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</si>
  <si>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</si>
  <si>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</si>
  <si>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</si>
  <si>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</si>
  <si>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</si>
  <si>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</si>
  <si>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</si>
  <si>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</si>
  <si>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</si>
  <si>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</si>
  <si>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</si>
  <si>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</si>
  <si>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</si>
  <si>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</si>
  <si>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</si>
  <si>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</si>
  <si>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</si>
  <si>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</si>
  <si>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</si>
  <si>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</si>
  <si>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</si>
  <si>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</si>
  <si>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</si>
  <si>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</si>
  <si>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</si>
  <si>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</si>
  <si>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</si>
  <si>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</si>
  <si>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</si>
  <si>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</si>
  <si>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</si>
  <si>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</si>
  <si>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</si>
  <si>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</si>
  <si>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</si>
  <si>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</si>
  <si>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</si>
  <si>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</si>
  <si>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</si>
  <si>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</si>
  <si>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</si>
  <si>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</si>
  <si>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</si>
  <si>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</si>
  <si>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</si>
  <si>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</si>
  <si>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</si>
  <si>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</si>
  <si>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</si>
  <si>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</si>
  <si>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</si>
  <si>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</si>
  <si>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</si>
  <si>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</si>
  <si>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</si>
  <si>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</si>
  <si>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</si>
  <si>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</si>
  <si>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</si>
  <si>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</si>
  <si>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</si>
  <si>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</si>
  <si>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</si>
  <si>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</si>
  <si>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</si>
  <si>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</si>
  <si>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</si>
  <si>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</si>
  <si>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</si>
  <si>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</si>
  <si>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</si>
  <si>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</si>
  <si>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</si>
  <si>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</si>
  <si>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</si>
  <si>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</si>
  <si>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</si>
  <si>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</si>
  <si>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</si>
  <si>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</si>
  <si>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</si>
  <si>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</si>
  <si>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</si>
  <si>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</si>
  <si>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</si>
  <si>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</si>
  <si>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</si>
  <si>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</si>
  <si>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</si>
  <si>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</si>
  <si>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</si>
  <si>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</si>
  <si>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</si>
  <si>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</si>
  <si>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</si>
  <si>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</si>
  <si>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</si>
  <si>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</si>
  <si>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</si>
  <si>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</si>
  <si>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</si>
  <si>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</si>
  <si>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</si>
  <si>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</si>
  <si>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</si>
  <si>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</si>
  <si>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</si>
  <si>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</si>
  <si>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</si>
  <si>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</si>
  <si>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</si>
  <si>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</si>
  <si>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</si>
  <si>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</si>
  <si>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</si>
  <si>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</si>
  <si>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</si>
  <si>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</si>
  <si>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</si>
  <si>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</si>
  <si>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</si>
  <si>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</si>
  <si>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</si>
  <si>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</si>
  <si>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</si>
  <si>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</si>
  <si>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</si>
  <si>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</si>
  <si>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</si>
  <si>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</si>
  <si>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</si>
  <si>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</si>
  <si>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</si>
  <si>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</si>
  <si>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</si>
  <si>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</si>
  <si>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</si>
  <si>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</si>
  <si>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</si>
  <si>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</si>
  <si>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</si>
  <si>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</si>
  <si>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</si>
  <si>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</si>
  <si>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</si>
  <si>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</si>
  <si>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</si>
  <si>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</si>
  <si>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</si>
  <si>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</si>
  <si>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</si>
  <si>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</si>
  <si>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</si>
  <si>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</si>
  <si>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</si>
  <si>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</si>
  <si>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</si>
  <si>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</si>
  <si>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</si>
  <si>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</si>
  <si>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</si>
  <si>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</si>
  <si>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</si>
  <si>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</si>
  <si>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</si>
  <si>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</si>
  <si>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</si>
  <si>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</si>
  <si>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</si>
  <si>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</si>
  <si>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</si>
  <si>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</si>
  <si>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</si>
  <si>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</si>
  <si>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</si>
  <si>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</si>
  <si>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</si>
  <si>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</si>
  <si>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</si>
  <si>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</si>
  <si>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</si>
  <si>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</si>
  <si>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</si>
  <si>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</si>
  <si>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</si>
  <si>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</si>
  <si>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</si>
  <si>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</si>
  <si>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</si>
  <si>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</si>
  <si>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</si>
  <si>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</si>
  <si>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</si>
  <si>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</si>
  <si>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</si>
  <si>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</si>
  <si>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</si>
  <si>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</si>
  <si>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</si>
  <si>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</si>
  <si>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</si>
  <si>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</si>
  <si>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</si>
  <si>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</si>
  <si>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</si>
  <si>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</si>
  <si>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</si>
  <si>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</si>
  <si>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</si>
  <si>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</si>
  <si>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</si>
  <si>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</si>
  <si>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</si>
  <si>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</si>
  <si>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</si>
  <si>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</si>
  <si>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</si>
  <si>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</si>
  <si>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</si>
  <si>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</si>
  <si>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</si>
  <si>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</si>
  <si>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</si>
  <si>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</si>
  <si>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</si>
  <si>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</si>
  <si>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</si>
  <si>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</si>
  <si>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</si>
  <si>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</si>
  <si>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</si>
  <si>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</si>
  <si>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</si>
  <si>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</si>
  <si>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</si>
  <si>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</si>
  <si>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</si>
  <si>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</si>
  <si>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</si>
  <si>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</si>
  <si>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</si>
  <si>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</si>
  <si>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</si>
  <si>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</si>
  <si>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</si>
  <si>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</si>
  <si>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</si>
  <si>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</si>
  <si>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</si>
  <si>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</si>
  <si>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</si>
  <si>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</si>
  <si>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</si>
  <si>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</si>
  <si>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</si>
  <si>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</si>
  <si>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</si>
  <si>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</si>
  <si>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</si>
  <si>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</si>
  <si>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</si>
  <si>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</si>
  <si>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</si>
  <si>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</si>
  <si>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</si>
  <si>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</si>
  <si>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</si>
  <si>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</si>
  <si>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</si>
  <si>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</si>
  <si>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</si>
  <si>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</si>
  <si>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</si>
  <si>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</si>
  <si>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</si>
  <si>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</si>
  <si>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</si>
  <si>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</si>
  <si>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</si>
  <si>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</si>
  <si>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</si>
  <si>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</si>
  <si>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</si>
  <si>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</si>
  <si>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</si>
  <si>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</si>
  <si>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</si>
  <si>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</si>
  <si>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</si>
  <si>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</si>
  <si>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</si>
  <si>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</si>
  <si>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</si>
  <si>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</si>
  <si>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</si>
  <si>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</si>
  <si>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</si>
  <si>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</si>
  <si>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</si>
  <si>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</si>
  <si>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</si>
  <si>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</si>
  <si>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</si>
  <si>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</si>
  <si>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</si>
  <si>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</si>
  <si>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</si>
  <si>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</si>
  <si>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</si>
  <si>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</si>
  <si>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</si>
  <si>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</si>
  <si>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</si>
  <si>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</si>
  <si>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</si>
  <si>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</si>
  <si>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</si>
  <si>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</si>
  <si>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</si>
  <si>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</si>
  <si>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</si>
  <si>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</si>
  <si>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</si>
  <si>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</si>
  <si>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</si>
  <si>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</si>
  <si>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</si>
  <si>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</si>
  <si>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</si>
  <si>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</si>
  <si>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</si>
  <si>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</si>
  <si>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</si>
  <si>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</si>
  <si>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</si>
  <si>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</si>
  <si>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</si>
  <si>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</si>
  <si>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</si>
  <si>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</si>
  <si>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</si>
  <si>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</si>
  <si>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</si>
  <si>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</si>
  <si>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</si>
  <si>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</si>
  <si>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</si>
  <si>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</si>
  <si>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</si>
  <si>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</si>
  <si>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</si>
  <si>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</si>
  <si>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</si>
  <si>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</si>
  <si>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</si>
  <si>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</si>
  <si>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</si>
  <si>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</si>
  <si>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</si>
  <si>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</si>
  <si>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</si>
  <si>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</si>
  <si>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</si>
  <si>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</si>
  <si>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</si>
  <si>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</si>
  <si>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</si>
  <si>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</si>
  <si>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</si>
  <si>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</si>
  <si>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</si>
  <si>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</si>
  <si>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</si>
  <si>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</si>
  <si>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</si>
  <si>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</si>
  <si>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</si>
  <si>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</si>
  <si>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</si>
  <si>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</si>
  <si>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</si>
  <si>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</si>
  <si>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</si>
  <si>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</si>
  <si>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</si>
  <si>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</si>
  <si>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</si>
  <si>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</si>
  <si>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</si>
  <si>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</si>
  <si>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</si>
  <si>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</si>
  <si>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</si>
  <si>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</si>
  <si>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</si>
  <si>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</si>
  <si>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</si>
  <si>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</si>
  <si>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</si>
  <si>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</si>
  <si>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</si>
  <si>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</si>
  <si>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</si>
  <si>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</si>
  <si>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</si>
  <si>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</si>
  <si>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</si>
  <si>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</si>
  <si>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</si>
  <si>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</si>
  <si>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</si>
  <si>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</si>
  <si>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</si>
  <si>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</si>
  <si>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</si>
  <si>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</si>
  <si>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</si>
  <si>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</si>
  <si>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</si>
  <si>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</si>
  <si>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</si>
  <si>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</si>
  <si>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</si>
  <si>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</si>
  <si>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</si>
  <si>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</si>
  <si>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</si>
  <si>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</si>
  <si>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</si>
  <si>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</si>
  <si>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</si>
  <si>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</si>
  <si>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</si>
  <si>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</si>
  <si>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</si>
  <si>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</si>
  <si>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</si>
  <si>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</si>
  <si>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</si>
  <si>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</si>
  <si>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</si>
  <si>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</si>
  <si>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</si>
  <si>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</si>
  <si>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</si>
  <si>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</si>
  <si>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</si>
  <si>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</si>
  <si>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</si>
  <si>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</si>
  <si>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</si>
  <si>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</si>
  <si>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</si>
  <si>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</si>
  <si>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</si>
  <si>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</si>
  <si>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</si>
  <si>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</si>
  <si>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</si>
  <si>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</si>
  <si>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</si>
  <si>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</si>
  <si>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</si>
  <si>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</si>
  <si>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</si>
  <si>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</si>
  <si>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</si>
  <si>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</si>
  <si>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</si>
  <si>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</si>
  <si>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</si>
  <si>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</si>
  <si>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</si>
  <si>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</si>
  <si>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</si>
  <si>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</si>
  <si>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</si>
  <si>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</si>
  <si>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</si>
  <si>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</si>
  <si>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</si>
  <si>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</si>
  <si>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</si>
  <si>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</si>
  <si>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</si>
  <si>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</si>
  <si>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</si>
  <si>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</si>
  <si>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</si>
  <si>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</si>
  <si>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</si>
  <si>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</si>
  <si>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</si>
  <si>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</si>
  <si>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</si>
  <si>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</si>
  <si>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</si>
  <si>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</si>
  <si>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</si>
  <si>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</si>
  <si>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</si>
  <si>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</si>
  <si>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</si>
  <si>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</si>
  <si>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</si>
  <si>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</si>
  <si>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</si>
  <si>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</si>
  <si>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</si>
  <si>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</si>
  <si>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</si>
  <si>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</si>
  <si>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</si>
  <si>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</si>
  <si>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</si>
  <si>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</si>
  <si>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</si>
  <si>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</si>
  <si>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</si>
  <si>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</si>
  <si>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</si>
  <si>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</si>
  <si>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</si>
  <si>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</si>
  <si>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</si>
  <si>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</si>
  <si>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</si>
  <si>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</si>
  <si>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</si>
  <si>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</si>
  <si>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</si>
  <si>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</si>
  <si>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</si>
  <si>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</si>
  <si>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</si>
  <si>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</si>
  <si>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</si>
  <si>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</si>
  <si>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</si>
  <si>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</si>
  <si>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</si>
  <si>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</si>
  <si>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</si>
  <si>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</si>
  <si>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</si>
  <si>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</si>
  <si>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</si>
  <si>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</si>
  <si>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</si>
  <si>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</si>
  <si>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</si>
  <si>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</si>
  <si>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</si>
  <si>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</si>
  <si>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</si>
  <si>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</si>
  <si>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</si>
  <si>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</si>
  <si>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</si>
  <si>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</si>
  <si>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</si>
  <si>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</si>
  <si>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</si>
  <si>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</si>
  <si>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</si>
  <si>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</si>
  <si>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</si>
  <si>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</si>
  <si>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</si>
  <si>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</si>
  <si>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</si>
  <si>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</si>
  <si>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</si>
  <si>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</si>
  <si>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</si>
  <si>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</si>
  <si>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</si>
  <si>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</si>
  <si>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</si>
  <si>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</si>
  <si>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</si>
  <si>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</si>
  <si>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</si>
  <si>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</si>
  <si>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</si>
  <si>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</si>
  <si>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</si>
  <si>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</si>
  <si>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</si>
  <si>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</si>
  <si>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</si>
  <si>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</si>
  <si>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</si>
  <si>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</si>
  <si>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</si>
  <si>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</si>
  <si>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</si>
  <si>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</si>
  <si>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</si>
  <si>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</si>
  <si>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</si>
  <si>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</si>
  <si>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</si>
  <si>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</si>
  <si>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</si>
  <si>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</si>
  <si>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</si>
  <si>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</si>
  <si>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</si>
  <si>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</si>
  <si>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</si>
  <si>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</si>
  <si>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</si>
  <si>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</si>
  <si>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</si>
  <si>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</si>
  <si>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</si>
  <si>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</si>
  <si>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</si>
  <si>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</si>
  <si>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</si>
  <si>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</si>
  <si>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</si>
  <si>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</si>
  <si>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</si>
  <si>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</si>
  <si>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</si>
  <si>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</si>
  <si>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</si>
  <si>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</si>
  <si>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</si>
  <si>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</si>
  <si>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</si>
  <si>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</si>
  <si>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</si>
  <si>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</si>
  <si>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</si>
  <si>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</si>
  <si>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</si>
  <si>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</si>
  <si>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</si>
  <si>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</si>
  <si>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</si>
  <si>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</si>
  <si>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</si>
  <si>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</si>
  <si>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</si>
  <si>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</si>
  <si>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</si>
  <si>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</si>
  <si>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</si>
  <si>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</si>
  <si>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</si>
  <si>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</si>
  <si>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</si>
  <si>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</si>
  <si>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</si>
  <si>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</si>
  <si>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</si>
  <si>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</si>
  <si>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</si>
  <si>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</si>
  <si>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</si>
  <si>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</si>
  <si>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</si>
  <si>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</si>
  <si>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</si>
  <si>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</si>
  <si>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</si>
  <si>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</si>
  <si>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</si>
  <si>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</si>
  <si>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</si>
  <si>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</si>
  <si>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</si>
  <si>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</si>
  <si>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</si>
  <si>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</si>
  <si>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</si>
  <si>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</si>
  <si>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</si>
  <si>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</si>
  <si>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</si>
  <si>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</si>
  <si>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</si>
  <si>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</si>
  <si>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</si>
  <si>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</si>
  <si>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</si>
  <si>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</si>
  <si>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</si>
  <si>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</si>
  <si>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</si>
  <si>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</si>
  <si>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</si>
  <si>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</si>
  <si>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</si>
  <si>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</si>
  <si>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</si>
  <si>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</si>
  <si>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</si>
  <si>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</si>
  <si>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</si>
  <si>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</si>
  <si>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</si>
  <si>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</si>
  <si>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</si>
  <si>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</si>
  <si>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</si>
  <si>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</si>
  <si>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</si>
  <si>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</si>
  <si>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</si>
  <si>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</si>
  <si>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</si>
  <si>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</si>
  <si>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</si>
  <si>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</si>
  <si>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</si>
  <si>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</si>
  <si>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</si>
  <si>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</si>
  <si>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</si>
  <si>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</si>
  <si>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</si>
  <si>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</si>
  <si>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</si>
  <si>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</si>
  <si>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</si>
  <si>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</si>
  <si>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</si>
  <si>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</si>
  <si>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</si>
  <si>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</si>
  <si>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</si>
  <si>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</si>
  <si>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</si>
  <si>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</si>
  <si>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</si>
  <si>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</si>
  <si>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</si>
  <si>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</si>
  <si>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</si>
  <si>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</si>
  <si>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</si>
  <si>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</si>
  <si>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</si>
  <si>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</si>
  <si>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</si>
  <si>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</si>
  <si>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</si>
  <si>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</si>
  <si>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</si>
  <si>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</si>
  <si>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</si>
  <si>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</si>
  <si>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</si>
  <si>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</si>
  <si>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</si>
  <si>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</si>
  <si>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</si>
  <si>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</si>
  <si>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</si>
  <si>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</si>
  <si>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</si>
  <si>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</si>
  <si>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</si>
  <si>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</si>
  <si>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</si>
  <si>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</si>
  <si>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</si>
  <si>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</si>
  <si>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</si>
  <si>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</si>
  <si>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</si>
  <si>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</si>
  <si>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</si>
  <si>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</si>
  <si>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</si>
  <si>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</si>
  <si>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</si>
  <si>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</si>
  <si>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</si>
  <si>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</si>
  <si>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</si>
  <si>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</si>
  <si>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</si>
  <si>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</si>
  <si>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</si>
  <si>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</si>
  <si>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</si>
  <si>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</si>
  <si>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</si>
  <si>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</si>
  <si>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</si>
  <si>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</si>
  <si>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</si>
  <si>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</si>
  <si>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</si>
  <si>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</si>
  <si>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</si>
  <si>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</si>
  <si>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</si>
  <si>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</si>
  <si>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</si>
  <si>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</si>
  <si>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</si>
  <si>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</si>
  <si>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</si>
  <si>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</si>
  <si>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</si>
  <si>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</si>
  <si>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</si>
  <si>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</si>
  <si>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</si>
  <si>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</si>
  <si>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</si>
  <si>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</si>
  <si>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</si>
  <si>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</si>
  <si>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</si>
  <si>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</si>
  <si>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</si>
  <si>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</si>
  <si>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</si>
  <si>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</si>
  <si>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</si>
  <si>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</si>
  <si>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</si>
  <si>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</si>
  <si>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</si>
  <si>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</si>
  <si>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</si>
  <si>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</si>
  <si>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</si>
  <si>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</si>
  <si>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</si>
  <si>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</si>
  <si>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</si>
  <si>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</si>
  <si>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</si>
  <si>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</si>
  <si>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</si>
  <si>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</si>
  <si>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</si>
  <si>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</si>
  <si>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</si>
  <si>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</si>
  <si>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</si>
  <si>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</si>
  <si>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</si>
  <si>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</si>
  <si>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</si>
  <si>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</si>
  <si>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</si>
  <si>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</si>
  <si>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</si>
  <si>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</si>
  <si>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</si>
  <si>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</si>
  <si>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</si>
  <si>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</si>
  <si>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</si>
  <si>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</si>
  <si>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</si>
  <si>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</si>
  <si>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</si>
  <si>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</si>
  <si>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</si>
  <si>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</si>
  <si>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</si>
  <si>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</si>
  <si>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</si>
  <si>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</si>
  <si>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</si>
  <si>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</si>
  <si>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</si>
  <si>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</si>
  <si>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</si>
  <si>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</si>
  <si>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</si>
  <si>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</si>
  <si>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</si>
  <si>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</si>
  <si>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</si>
  <si>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</si>
  <si>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</si>
  <si>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</si>
  <si>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</si>
  <si>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</si>
  <si>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</si>
  <si>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</si>
  <si>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</si>
  <si>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</si>
  <si>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</si>
  <si>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</si>
  <si>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</si>
  <si>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</si>
  <si>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</si>
  <si>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</si>
  <si>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</si>
  <si>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</si>
  <si>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</si>
  <si>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</si>
  <si>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</si>
  <si>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</si>
  <si>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</si>
  <si>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</si>
  <si>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</si>
  <si>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</si>
  <si>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</si>
  <si>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</si>
  <si>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</si>
  <si>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</si>
  <si>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</si>
  <si>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</si>
  <si>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</si>
  <si>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</si>
  <si>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</si>
  <si>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</si>
  <si>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</si>
  <si>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</si>
  <si>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</si>
  <si>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</si>
  <si>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</si>
  <si>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</si>
  <si>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</si>
  <si>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</si>
  <si>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</si>
  <si>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</si>
  <si>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</si>
  <si>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</si>
  <si>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</si>
  <si>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</si>
  <si>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</si>
  <si>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</si>
  <si>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</si>
  <si>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</si>
  <si>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</si>
  <si>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</si>
  <si>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</si>
  <si>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</si>
  <si>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</si>
  <si>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</si>
  <si>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</si>
  <si>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</si>
  <si>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</si>
  <si>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</si>
  <si>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</si>
  <si>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</si>
  <si>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</si>
  <si>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</si>
  <si>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</si>
  <si>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</si>
  <si>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</si>
  <si>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</si>
  <si>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</si>
  <si>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</si>
  <si>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</si>
  <si>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</si>
  <si>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</si>
  <si>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</si>
  <si>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</si>
  <si>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</si>
  <si>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</si>
  <si>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</si>
  <si>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</si>
  <si>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</si>
  <si>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</si>
  <si>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</si>
  <si>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</si>
  <si>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</si>
  <si>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</si>
  <si>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</si>
  <si>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</si>
  <si>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</si>
  <si>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</si>
  <si>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</si>
  <si>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</si>
  <si>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</si>
  <si>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</si>
  <si>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</si>
  <si>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</si>
  <si>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</si>
  <si>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</si>
  <si>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</si>
  <si>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</si>
  <si>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</si>
  <si>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</si>
  <si>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</si>
  <si>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</si>
  <si>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</si>
  <si>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</si>
  <si>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</si>
  <si>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</si>
  <si>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</si>
  <si>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</si>
  <si>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</si>
  <si>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</si>
  <si>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</si>
  <si>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</si>
  <si>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</si>
  <si>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</si>
  <si>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</si>
  <si>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</si>
  <si>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</si>
  <si>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</si>
  <si>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</si>
  <si>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</si>
  <si>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</si>
  <si>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</si>
  <si>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</si>
  <si>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</si>
  <si>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</si>
  <si>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</si>
  <si>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</si>
  <si>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</si>
  <si>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</si>
  <si>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</si>
  <si>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</si>
  <si>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</si>
  <si>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</si>
  <si>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</si>
  <si>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</si>
  <si>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</si>
  <si>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</si>
  <si>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</si>
  <si>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</si>
  <si>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</si>
  <si>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</si>
  <si>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</si>
  <si>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</si>
  <si>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</si>
  <si>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</si>
  <si>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</si>
  <si>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</si>
  <si>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</si>
  <si>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</si>
  <si>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</si>
  <si>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</si>
  <si>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</si>
  <si>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</si>
  <si>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</si>
  <si>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</si>
  <si>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</si>
  <si>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</si>
  <si>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</si>
  <si>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</si>
  <si>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</si>
  <si>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</si>
  <si>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</si>
  <si>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</si>
  <si>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</si>
  <si>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</si>
  <si>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</si>
  <si>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</si>
  <si>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</si>
  <si>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</si>
  <si>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</si>
  <si>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</si>
  <si>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</si>
  <si>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</si>
  <si>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</si>
  <si>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</si>
  <si>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</si>
  <si>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</si>
  <si>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</si>
  <si>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</si>
  <si>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</si>
  <si>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</si>
  <si>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</si>
  <si>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</si>
  <si>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</si>
  <si>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</si>
  <si>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</si>
  <si>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</si>
  <si>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</si>
  <si>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</si>
  <si>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</si>
  <si>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</si>
  <si>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</si>
  <si>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</si>
  <si>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</si>
  <si>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</si>
  <si>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</si>
  <si>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</si>
  <si>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</si>
  <si>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</si>
  <si>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</si>
  <si>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</si>
  <si>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</si>
  <si>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</si>
  <si>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</si>
  <si>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</si>
  <si>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</si>
  <si>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</si>
  <si>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</si>
  <si>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</si>
  <si>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</si>
  <si>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</si>
  <si>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</si>
  <si>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</si>
  <si>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</si>
  <si>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</si>
  <si>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</si>
  <si>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</si>
  <si>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</si>
  <si>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</si>
  <si>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</si>
  <si>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</si>
  <si>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</si>
  <si>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</si>
  <si>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</si>
  <si>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</si>
  <si>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</si>
  <si>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</si>
  <si>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</si>
  <si>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</si>
  <si>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</si>
  <si>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</si>
  <si>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</si>
  <si>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</si>
  <si>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</si>
  <si>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</si>
  <si>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</si>
  <si>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</si>
  <si>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</si>
  <si>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</si>
  <si>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</si>
  <si>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</si>
  <si>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</si>
  <si>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</si>
  <si>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</si>
  <si>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</si>
  <si>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</si>
  <si>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</si>
  <si>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</si>
  <si>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</si>
  <si>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</si>
  <si>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</si>
  <si>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</si>
  <si>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</si>
  <si>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</si>
  <si>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</si>
  <si>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</si>
  <si>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</si>
  <si>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</si>
  <si>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</si>
  <si>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</si>
  <si>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</si>
  <si>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</si>
  <si>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</si>
  <si>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</si>
  <si>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</si>
  <si>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</si>
  <si>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</si>
  <si>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</si>
  <si>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</si>
  <si>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</si>
  <si>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</si>
  <si>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</si>
  <si>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</si>
  <si>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</si>
  <si>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</si>
  <si>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</si>
  <si>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</si>
  <si>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</si>
  <si>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</si>
  <si>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</si>
  <si>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</si>
  <si>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</si>
  <si>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</si>
  <si>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</si>
  <si>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</si>
  <si>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</si>
  <si>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</si>
  <si>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</si>
  <si>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</si>
  <si>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</si>
  <si>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</si>
  <si>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</si>
  <si>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</si>
  <si>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</si>
  <si>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</si>
  <si>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</si>
  <si>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</si>
  <si>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</si>
  <si>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</si>
  <si>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</si>
  <si>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</si>
  <si>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</si>
  <si>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</si>
  <si>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</si>
  <si>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</si>
  <si>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</si>
  <si>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</si>
  <si>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</si>
  <si>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</si>
  <si>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</si>
  <si>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</si>
  <si>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</si>
  <si>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</si>
  <si>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</si>
  <si>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</si>
  <si>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</si>
  <si>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</si>
  <si>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</si>
  <si>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</si>
  <si>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</si>
  <si>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</si>
  <si>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</si>
  <si>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</si>
  <si>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</si>
  <si>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</si>
  <si>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</si>
  <si>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</si>
  <si>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</si>
  <si>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</si>
  <si>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</si>
  <si>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</si>
  <si>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</si>
  <si>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</si>
  <si>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</si>
  <si>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</si>
  <si>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</si>
  <si>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</si>
  <si>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</si>
  <si>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</si>
  <si>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</si>
  <si>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</si>
  <si>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</si>
  <si>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</si>
  <si>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</si>
  <si>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</si>
  <si>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</si>
  <si>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</si>
  <si>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</si>
  <si>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</si>
  <si>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</si>
  <si>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</si>
  <si>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</si>
  <si>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</si>
  <si>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</si>
  <si>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</si>
  <si>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</si>
  <si>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</si>
  <si>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</si>
  <si>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</si>
  <si>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</si>
  <si>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</si>
  <si>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</si>
  <si>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</si>
  <si>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</si>
  <si>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</si>
  <si>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</si>
  <si>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</si>
  <si>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</si>
  <si>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</si>
  <si>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</si>
  <si>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</si>
  <si>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</si>
  <si>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</si>
  <si>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</si>
  <si>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</si>
  <si>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</si>
  <si>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</si>
  <si>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</si>
  <si>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</si>
  <si>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</si>
  <si>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</si>
  <si>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</si>
  <si>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</si>
  <si>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</si>
  <si>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</si>
  <si>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</si>
  <si>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</si>
  <si>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</si>
  <si>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</si>
  <si>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</si>
  <si>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</si>
  <si>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</si>
  <si>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</si>
  <si>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</si>
  <si>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</si>
  <si>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</si>
  <si>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</si>
  <si>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</si>
  <si>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</si>
  <si>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</si>
  <si>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</si>
  <si>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</si>
  <si>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</si>
  <si>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</si>
  <si>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</si>
  <si>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</si>
  <si>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</si>
  <si>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</si>
  <si>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</si>
  <si>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</si>
  <si>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</si>
  <si>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</si>
  <si>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</si>
  <si>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</si>
  <si>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</si>
  <si>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</si>
  <si>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</si>
  <si>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</si>
  <si>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</si>
  <si>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</si>
  <si>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</si>
  <si>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</si>
  <si>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</si>
  <si>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</si>
  <si>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</si>
  <si>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</si>
  <si>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</si>
  <si>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</si>
  <si>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</si>
  <si>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</si>
  <si>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</si>
  <si>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</si>
  <si>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</si>
  <si>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</si>
  <si>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</si>
  <si>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</si>
  <si>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</si>
  <si>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</si>
  <si>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</si>
  <si>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</si>
  <si>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</si>
  <si>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</si>
  <si>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</si>
  <si>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</si>
  <si>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</si>
  <si>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</si>
  <si>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</si>
  <si>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</si>
  <si>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</si>
  <si>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</si>
  <si>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</si>
  <si>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</si>
  <si>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</si>
  <si>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</si>
  <si>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</si>
  <si>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</si>
  <si>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</si>
  <si>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</si>
  <si>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</si>
  <si>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</si>
  <si>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</si>
  <si>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</si>
  <si>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</si>
  <si>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</si>
  <si>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</si>
  <si>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</si>
  <si>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</si>
  <si>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</si>
  <si>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</si>
  <si>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</si>
  <si>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</si>
  <si>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</si>
  <si>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</si>
  <si>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</si>
  <si>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</si>
  <si>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</si>
  <si>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</si>
  <si>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</si>
  <si>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</si>
  <si>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</si>
  <si>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</si>
  <si>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</si>
  <si>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</si>
  <si>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</si>
  <si>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</si>
  <si>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</si>
  <si>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</si>
  <si>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</si>
  <si>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</si>
  <si>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</si>
  <si>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</si>
  <si>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</si>
  <si>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</si>
  <si>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</si>
  <si>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</si>
  <si>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</si>
  <si>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</si>
  <si>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</si>
  <si>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</si>
  <si>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</si>
  <si>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</si>
  <si>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</si>
  <si>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</si>
  <si>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</si>
  <si>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</si>
  <si>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</si>
  <si>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</si>
  <si>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</si>
  <si>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</si>
  <si>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</si>
  <si>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</si>
  <si>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</si>
  <si>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</si>
  <si>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</si>
  <si>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</si>
  <si>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</si>
  <si>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</si>
  <si>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</si>
  <si>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</si>
  <si>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</si>
  <si>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</si>
  <si>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</si>
  <si>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</si>
  <si>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</si>
  <si>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</si>
  <si>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</si>
  <si>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</si>
  <si>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</si>
  <si>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</si>
  <si>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</si>
  <si>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</si>
  <si>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</si>
  <si>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</si>
  <si>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</si>
  <si>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</si>
  <si>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</si>
  <si>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</si>
  <si>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</si>
  <si>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</si>
  <si>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</si>
  <si>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</si>
  <si>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</si>
  <si>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</si>
  <si>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</si>
  <si>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</si>
  <si>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</si>
  <si>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</si>
  <si>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</si>
  <si>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</si>
  <si>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</si>
  <si>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</si>
  <si>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</si>
  <si>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</si>
  <si>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</si>
  <si>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</si>
  <si>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</si>
  <si>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</si>
  <si>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</si>
  <si>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</si>
  <si>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</si>
  <si>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</si>
  <si>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</si>
  <si>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</si>
  <si>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</si>
  <si>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</si>
  <si>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</si>
  <si>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</si>
  <si>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</si>
  <si>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</si>
  <si>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</si>
  <si>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</si>
  <si>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</si>
  <si>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</si>
  <si>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</si>
  <si>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</si>
  <si>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</si>
  <si>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</si>
  <si>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</si>
  <si>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</si>
  <si>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</si>
  <si>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</si>
  <si>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</si>
  <si>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</si>
  <si>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</si>
  <si>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</si>
  <si>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</si>
  <si>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</si>
  <si>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</si>
  <si>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</si>
  <si>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</si>
  <si>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</si>
  <si>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</si>
  <si>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</si>
  <si>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</si>
  <si>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</si>
  <si>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</si>
  <si>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</si>
  <si>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</si>
  <si>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</si>
  <si>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</si>
  <si>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</si>
  <si>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</si>
  <si>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</si>
  <si>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</si>
  <si>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</si>
  <si>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</si>
  <si>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</si>
  <si>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</si>
  <si>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</si>
  <si>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</si>
  <si>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</si>
  <si>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</si>
  <si>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</si>
  <si>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</si>
  <si>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</si>
  <si>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</si>
  <si>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</si>
  <si>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</si>
  <si>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</si>
  <si>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</si>
  <si>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</si>
  <si>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</si>
  <si>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</si>
  <si>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</si>
  <si>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</si>
  <si>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</si>
  <si>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</si>
  <si>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</si>
  <si>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</si>
  <si>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</si>
  <si>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</si>
  <si>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</si>
  <si>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</si>
  <si>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</si>
  <si>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</si>
  <si>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</si>
  <si>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</si>
  <si>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</si>
  <si>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</si>
  <si>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</si>
  <si>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</si>
  <si>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</si>
  <si>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</si>
  <si>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</si>
  <si>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</si>
  <si>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</si>
  <si>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</si>
  <si>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</si>
  <si>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</si>
  <si>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</si>
  <si>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</si>
  <si>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</si>
  <si>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</si>
  <si>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</si>
  <si>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</si>
  <si>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</si>
  <si>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</si>
  <si>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</si>
  <si>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</si>
  <si>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</si>
  <si>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</si>
  <si>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</si>
  <si>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</si>
  <si>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</si>
  <si>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</si>
  <si>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</si>
  <si>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</si>
  <si>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</si>
  <si>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</si>
  <si>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</si>
  <si>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</si>
  <si>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</si>
  <si>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</si>
  <si>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</si>
  <si>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</si>
  <si>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</si>
  <si>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</si>
  <si>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</si>
  <si>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</si>
  <si>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</si>
  <si>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</si>
  <si>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</si>
  <si>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</si>
  <si>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</si>
  <si>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</si>
  <si>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</si>
  <si>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</si>
  <si>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</si>
  <si>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</si>
  <si>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</si>
  <si>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</si>
  <si>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</si>
  <si>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</si>
  <si>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</si>
  <si>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</si>
  <si>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</si>
  <si>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</si>
  <si>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</si>
  <si>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</si>
  <si>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</si>
  <si>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</si>
  <si>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</si>
  <si>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</si>
  <si>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</si>
  <si>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</si>
  <si>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</si>
  <si>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</si>
  <si>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</si>
  <si>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</si>
  <si>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</si>
  <si>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</si>
  <si>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</si>
  <si>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</si>
  <si>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</si>
  <si>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</si>
  <si>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</si>
  <si>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</si>
  <si>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</si>
  <si>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</si>
  <si>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</si>
  <si>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</si>
  <si>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</si>
  <si>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</si>
  <si>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</si>
  <si>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</si>
  <si>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</si>
  <si>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</si>
  <si>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</si>
  <si>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</si>
  <si>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</si>
  <si>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</si>
  <si>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</si>
  <si>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</si>
  <si>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</si>
  <si>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</si>
  <si>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</si>
  <si>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</si>
  <si>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</si>
  <si>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</si>
  <si>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</si>
  <si>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</si>
  <si>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</si>
  <si>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</si>
  <si>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</si>
  <si>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</si>
  <si>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</si>
  <si>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</si>
  <si>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</si>
  <si>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</si>
  <si>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</si>
  <si>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</si>
  <si>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</si>
  <si>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</si>
  <si>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</si>
  <si>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</si>
  <si>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</si>
  <si>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</si>
  <si>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</si>
  <si>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</si>
  <si>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</si>
  <si>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</si>
  <si>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</si>
  <si>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</si>
  <si>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</si>
  <si>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</si>
  <si>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</si>
  <si>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</si>
  <si>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</si>
  <si>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</si>
  <si>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</si>
  <si>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</si>
  <si>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</si>
  <si>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</si>
  <si>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</si>
  <si>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</si>
  <si>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</si>
  <si>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</si>
  <si>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</si>
  <si>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</si>
  <si>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</si>
  <si>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</si>
  <si>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</si>
  <si>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</si>
  <si>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</si>
  <si>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</si>
  <si>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</si>
  <si>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</si>
  <si>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</si>
  <si>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</si>
  <si>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</si>
  <si>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</si>
  <si>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</si>
  <si>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</si>
  <si>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</si>
  <si>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</si>
  <si>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</si>
  <si>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</si>
  <si>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</si>
  <si>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</si>
  <si>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</si>
  <si>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</si>
  <si>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</si>
  <si>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</si>
  <si>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</si>
  <si>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</si>
  <si>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</si>
  <si>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</si>
  <si>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</si>
  <si>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</si>
  <si>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</si>
  <si>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</si>
  <si>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</si>
  <si>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</si>
  <si>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</si>
  <si>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</si>
  <si>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</si>
  <si>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</si>
  <si>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</si>
  <si>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</si>
  <si>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</si>
  <si>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</si>
  <si>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</si>
  <si>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</si>
  <si>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</si>
  <si>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</si>
  <si>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</si>
  <si>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</si>
  <si>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</si>
  <si>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</si>
  <si>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</si>
  <si>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</si>
  <si>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</si>
  <si>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</si>
  <si>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</si>
  <si>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</si>
  <si>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</si>
  <si>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</si>
  <si>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</si>
  <si>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</si>
  <si>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</si>
  <si>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</si>
  <si>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</si>
  <si>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</si>
  <si>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</si>
  <si>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</si>
  <si>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</si>
  <si>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</si>
  <si>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</si>
  <si>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</si>
  <si>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</si>
  <si>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</si>
  <si>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</si>
  <si>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</si>
  <si>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</si>
  <si>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</si>
  <si>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</si>
  <si>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</si>
  <si>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</si>
  <si>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</si>
  <si>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</si>
  <si>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</si>
  <si>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</si>
  <si>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</si>
  <si>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</si>
  <si>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</si>
  <si>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</si>
  <si>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</si>
  <si>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</si>
  <si>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</si>
  <si>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</si>
  <si>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</si>
  <si>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</si>
  <si>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</si>
  <si>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</si>
  <si>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</si>
  <si>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</si>
  <si>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</si>
  <si>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</si>
  <si>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</si>
  <si>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</si>
  <si>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</si>
  <si>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</si>
  <si>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</si>
  <si>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</si>
  <si>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</si>
  <si>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</si>
  <si>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</si>
  <si>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</si>
  <si>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</si>
  <si>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</si>
  <si>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</si>
  <si>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</si>
  <si>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</si>
  <si>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</si>
  <si>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</si>
  <si>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</si>
  <si>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</si>
  <si>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</si>
  <si>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</si>
  <si>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</si>
  <si>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</si>
  <si>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</si>
  <si>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</si>
  <si>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</si>
  <si>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</si>
  <si>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</si>
  <si>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</si>
  <si>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</si>
  <si>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</si>
  <si>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</si>
  <si>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</si>
  <si>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</si>
  <si>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</si>
  <si>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</si>
  <si>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</si>
  <si>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</si>
  <si>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</si>
  <si>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</si>
  <si>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</si>
  <si>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</si>
  <si>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</si>
  <si>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</si>
  <si>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</si>
  <si>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</si>
  <si>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</si>
  <si>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</si>
  <si>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</si>
  <si>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</si>
  <si>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</si>
  <si>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</si>
  <si>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</si>
  <si>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</si>
  <si>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</si>
  <si>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</si>
  <si>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</si>
  <si>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</si>
  <si>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</si>
  <si>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</si>
  <si>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</si>
  <si>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</si>
  <si>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</si>
  <si>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</si>
  <si>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</si>
  <si>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</si>
  <si>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</si>
  <si>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</si>
  <si>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</si>
  <si>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</si>
  <si>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</si>
  <si>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</si>
  <si>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</si>
  <si>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</si>
  <si>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</si>
  <si>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</si>
  <si>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</si>
  <si>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</si>
  <si>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</si>
  <si>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</si>
  <si>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</si>
  <si>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</si>
  <si>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</si>
  <si>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</si>
  <si>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</si>
  <si>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</si>
  <si>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</si>
  <si>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</si>
  <si>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</si>
  <si>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</si>
  <si>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</si>
  <si>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</si>
  <si>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</si>
  <si>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</si>
  <si>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</si>
  <si>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</si>
  <si>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</si>
  <si>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</si>
  <si>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</si>
  <si>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</si>
  <si>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</si>
  <si>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</si>
  <si>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</si>
  <si>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</si>
  <si>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</si>
  <si>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</si>
  <si>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</si>
  <si>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</si>
  <si>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</si>
  <si>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</si>
  <si>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</si>
  <si>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</si>
  <si>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</si>
  <si>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</si>
  <si>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</si>
  <si>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</si>
  <si>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</si>
  <si>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</si>
  <si>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</si>
  <si>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</si>
  <si>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</si>
  <si>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</si>
  <si>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</si>
  <si>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</si>
  <si>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</si>
  <si>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</si>
  <si>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</si>
  <si>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</si>
  <si>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</si>
  <si>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</si>
  <si>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</si>
  <si>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</si>
  <si>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</si>
  <si>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</si>
  <si>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</si>
  <si>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</si>
  <si>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</si>
  <si>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</si>
  <si>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</si>
  <si>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</si>
  <si>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</si>
  <si>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</si>
  <si>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</si>
  <si>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</si>
  <si>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</si>
  <si>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</si>
  <si>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</si>
  <si>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</si>
  <si>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</si>
  <si>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</si>
  <si>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</si>
  <si>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</si>
  <si>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</si>
  <si>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</si>
  <si>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</si>
  <si>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</si>
  <si>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</si>
  <si>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</si>
  <si>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</si>
  <si>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</si>
  <si>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</si>
  <si>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</si>
  <si>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</si>
  <si>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</si>
  <si>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</si>
  <si>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</si>
  <si>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</si>
  <si>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</si>
  <si>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</si>
  <si>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</si>
  <si>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</si>
  <si>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</si>
  <si>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</si>
  <si>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</si>
  <si>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</si>
  <si>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</si>
  <si>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</si>
  <si>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</si>
  <si>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</si>
  <si>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</si>
  <si>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</si>
  <si>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</si>
  <si>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</si>
  <si>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</si>
  <si>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</si>
  <si>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</si>
  <si>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</si>
  <si>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</si>
  <si>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</si>
  <si>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</si>
  <si>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</si>
  <si>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</si>
  <si>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</si>
  <si>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</si>
  <si>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</si>
  <si>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</si>
  <si>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</si>
  <si>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</si>
  <si>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</si>
  <si>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</si>
  <si>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</si>
  <si>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</si>
  <si>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</si>
  <si>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</si>
  <si>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</si>
  <si>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</si>
  <si>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</si>
  <si>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</si>
  <si>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</si>
  <si>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</si>
  <si>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</si>
  <si>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</si>
  <si>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</si>
  <si>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</si>
  <si>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</si>
  <si>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</si>
  <si>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</si>
  <si>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</si>
  <si>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</si>
  <si>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</si>
  <si>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</si>
  <si>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</si>
  <si>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</si>
  <si>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</si>
  <si>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</si>
  <si>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</si>
  <si>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</si>
  <si>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</si>
  <si>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</si>
  <si>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</si>
  <si>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</si>
  <si>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</si>
  <si>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</si>
  <si>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</si>
  <si>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</si>
  <si>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</si>
  <si>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</si>
  <si>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</si>
  <si>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</si>
  <si>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</si>
  <si>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</si>
  <si>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</si>
  <si>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</si>
  <si>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</si>
  <si>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</si>
  <si>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</si>
  <si>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</si>
  <si>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</si>
  <si>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</si>
  <si>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</si>
  <si>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</si>
  <si>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</si>
  <si>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</si>
  <si>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</si>
  <si>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</si>
  <si>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</si>
  <si>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</si>
  <si>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</si>
  <si>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</si>
  <si>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</si>
  <si>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</si>
  <si>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</si>
  <si>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</si>
  <si>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</si>
  <si>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</si>
  <si>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</si>
  <si>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</si>
  <si>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</si>
  <si>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</si>
  <si>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</si>
  <si>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</si>
  <si>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</si>
  <si>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</si>
  <si>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</si>
  <si>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</si>
  <si>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</si>
  <si>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</si>
  <si>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</si>
  <si>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</si>
  <si>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</si>
  <si>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</si>
  <si>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</si>
  <si>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</si>
  <si>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</si>
  <si>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</si>
  <si>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</si>
  <si>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</si>
  <si>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</si>
  <si>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</si>
  <si>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</si>
  <si>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</si>
  <si>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</si>
  <si>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</si>
  <si>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</si>
  <si>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</si>
  <si>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</si>
  <si>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</si>
  <si>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</si>
  <si>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</si>
  <si>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</si>
  <si>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</si>
  <si>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</si>
  <si>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</si>
  <si>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</si>
  <si>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</si>
  <si>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</si>
  <si>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</si>
  <si>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</si>
  <si>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</si>
  <si>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</si>
  <si>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</si>
  <si>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</si>
  <si>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</si>
  <si>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</si>
  <si>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</si>
  <si>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</si>
  <si>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</si>
  <si>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</si>
  <si>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</si>
  <si>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</si>
  <si>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</si>
  <si>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</si>
  <si>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</si>
  <si>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</si>
  <si>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</si>
  <si>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</si>
  <si>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</si>
  <si>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</si>
  <si>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</si>
  <si>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</si>
  <si>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</si>
  <si>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</si>
  <si>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</si>
  <si>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</si>
  <si>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</si>
  <si>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</si>
  <si>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</si>
  <si>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</si>
  <si>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</si>
  <si>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</si>
  <si>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</si>
  <si>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</si>
  <si>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</si>
  <si>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</si>
  <si>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</si>
  <si>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</si>
  <si>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</si>
  <si>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</si>
  <si>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</si>
  <si>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</si>
  <si>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</si>
  <si>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</si>
  <si>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</si>
  <si>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</si>
  <si>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</si>
  <si>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</si>
  <si>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</si>
  <si>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</si>
  <si>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</si>
  <si>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</si>
  <si>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</si>
  <si>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</si>
  <si>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</si>
  <si>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</si>
  <si>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</si>
  <si>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</si>
  <si>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</si>
  <si>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</si>
  <si>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</si>
  <si>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</si>
  <si>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</si>
  <si>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</si>
  <si>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</si>
  <si>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</si>
  <si>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</si>
  <si>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</si>
  <si>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</si>
  <si>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</si>
  <si>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</si>
  <si>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</si>
  <si>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</si>
  <si>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</si>
  <si>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</si>
  <si>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</si>
  <si>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</si>
  <si>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</si>
  <si>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</si>
  <si>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</si>
  <si>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</si>
  <si>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</si>
  <si>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</si>
  <si>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</si>
  <si>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</si>
  <si>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</si>
  <si>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</si>
  <si>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</si>
  <si>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</si>
  <si>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</si>
  <si>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</si>
  <si>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</si>
  <si>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</si>
  <si>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</si>
  <si>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</si>
  <si>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</si>
  <si>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</si>
  <si>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</si>
  <si>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</si>
  <si>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</si>
  <si>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</si>
  <si>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</si>
  <si>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</si>
  <si>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</si>
  <si>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</si>
  <si>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</si>
  <si>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</si>
  <si>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</si>
  <si>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</si>
  <si>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</si>
  <si>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</si>
  <si>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</si>
  <si>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</si>
  <si>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</si>
  <si>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</si>
  <si>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</si>
  <si>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</si>
  <si>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</si>
  <si>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</si>
  <si>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</si>
  <si>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</si>
  <si>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</si>
  <si>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</si>
  <si>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</si>
  <si>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</si>
  <si>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</si>
  <si>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</si>
  <si>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</si>
  <si>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</si>
  <si>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</si>
  <si>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</si>
  <si>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</si>
  <si>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</si>
  <si>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</si>
  <si>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</si>
  <si>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</si>
  <si>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</si>
  <si>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</si>
  <si>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</si>
  <si>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</si>
  <si>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</si>
  <si>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</si>
  <si>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</si>
  <si>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</si>
  <si>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</si>
  <si>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</si>
  <si>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</si>
  <si>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</si>
  <si>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</si>
  <si>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</si>
  <si>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</si>
  <si>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</si>
  <si>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</si>
  <si>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</si>
  <si>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</si>
  <si>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</si>
  <si>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</si>
  <si>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</si>
  <si>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</si>
  <si>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</si>
  <si>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</si>
  <si>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</si>
  <si>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</si>
  <si>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</si>
  <si>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</si>
  <si>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</si>
  <si>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</si>
  <si>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</si>
  <si>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</si>
  <si>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</si>
  <si>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</si>
  <si>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</si>
  <si>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</si>
  <si>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</si>
  <si>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</si>
  <si>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</si>
  <si>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</si>
  <si>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</si>
  <si>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</si>
  <si>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</si>
  <si>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</si>
  <si>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</si>
  <si>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</si>
  <si>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</si>
  <si>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</si>
  <si>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</si>
  <si>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</si>
  <si>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</si>
  <si>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</si>
  <si>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</si>
  <si>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</si>
  <si>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</si>
  <si>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</si>
  <si>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</si>
  <si>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</si>
  <si>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</si>
  <si>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</si>
  <si>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</si>
  <si>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</si>
  <si>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</si>
  <si>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</si>
  <si>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</si>
  <si>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</si>
  <si>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</si>
  <si>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</si>
  <si>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</si>
  <si>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</si>
  <si>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</si>
  <si>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</si>
  <si>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</si>
  <si>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</si>
  <si>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</si>
  <si>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</si>
  <si>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</si>
  <si>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</si>
  <si>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</si>
  <si>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</si>
  <si>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</si>
  <si>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</si>
  <si>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</si>
  <si>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</si>
  <si>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</si>
  <si>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</si>
  <si>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</si>
  <si>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</si>
  <si>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</si>
  <si>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</si>
  <si>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</si>
  <si>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</si>
  <si>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</si>
  <si>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</si>
  <si>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</si>
  <si>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</si>
  <si>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</si>
  <si>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</si>
  <si>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</si>
  <si>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</si>
  <si>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</si>
  <si>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</si>
  <si>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</si>
  <si>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</si>
  <si>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</si>
  <si>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</si>
  <si>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</si>
  <si>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</si>
  <si>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</si>
  <si>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</si>
  <si>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</si>
  <si>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</si>
  <si>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</si>
  <si>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</si>
  <si>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</si>
  <si>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</si>
  <si>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</si>
  <si>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</si>
  <si>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</si>
  <si>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</si>
  <si>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</si>
  <si>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</si>
  <si>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</si>
  <si>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</si>
  <si>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</si>
  <si>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</si>
  <si>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</si>
  <si>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</si>
  <si>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</si>
  <si>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</si>
  <si>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</si>
  <si>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</si>
  <si>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</si>
  <si>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</si>
  <si>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</si>
  <si>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</si>
  <si>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</si>
  <si>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</si>
  <si>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</si>
  <si>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</si>
  <si>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</si>
  <si>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</si>
  <si>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</si>
  <si>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</si>
  <si>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</si>
  <si>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</si>
  <si>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</si>
  <si>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</si>
  <si>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</si>
  <si>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</si>
  <si>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</si>
  <si>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</si>
  <si>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</si>
  <si>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</si>
  <si>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</si>
  <si>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</si>
  <si>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</si>
  <si>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</si>
  <si>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</si>
  <si>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</si>
  <si>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</si>
  <si>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</si>
  <si>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</si>
  <si>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</si>
  <si>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</si>
  <si>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</si>
  <si>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</si>
  <si>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</si>
  <si>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</si>
  <si>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</si>
  <si>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</si>
  <si>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</si>
  <si>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</si>
  <si>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</si>
  <si>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</si>
  <si>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</si>
  <si>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</si>
  <si>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</si>
  <si>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</si>
  <si>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</si>
  <si>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</si>
  <si>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</si>
  <si>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</si>
  <si>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</si>
  <si>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</si>
  <si>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</si>
  <si>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</si>
  <si>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</si>
  <si>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</si>
  <si>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</si>
  <si>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</si>
  <si>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</si>
  <si>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</si>
  <si>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</si>
  <si>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</si>
  <si>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</si>
  <si>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</si>
  <si>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</si>
  <si>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</si>
  <si>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</si>
  <si>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</si>
  <si>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</si>
  <si>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</si>
  <si>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</si>
  <si>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</si>
  <si>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</si>
  <si>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</si>
  <si>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</si>
  <si>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</si>
  <si>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</si>
  <si>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</si>
  <si>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</si>
  <si>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</si>
  <si>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</si>
  <si>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</si>
  <si>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</si>
  <si>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</si>
  <si>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</si>
  <si>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</si>
  <si>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</si>
  <si>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</si>
  <si>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</si>
  <si>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</si>
  <si>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</si>
  <si>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</si>
  <si>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</si>
  <si>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</si>
  <si>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</si>
  <si>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</si>
  <si>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</si>
  <si>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</si>
  <si>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</si>
  <si>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</si>
  <si>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</si>
  <si>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</si>
  <si>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</si>
  <si>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</si>
  <si>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</si>
  <si>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</si>
  <si>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</si>
  <si>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</si>
  <si>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</si>
  <si>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</si>
  <si>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</si>
  <si>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</si>
  <si>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</si>
  <si>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</si>
  <si>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</si>
  <si>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</si>
  <si>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</si>
  <si>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</si>
  <si>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</si>
  <si>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</si>
  <si>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</si>
  <si>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</si>
  <si>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</si>
  <si>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</si>
  <si>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</si>
  <si>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</si>
  <si>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</si>
  <si>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</si>
  <si>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</si>
  <si>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</si>
  <si>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</si>
  <si>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</si>
  <si>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</si>
  <si>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</si>
  <si>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</si>
  <si>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</si>
  <si>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</si>
  <si>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</si>
  <si>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</si>
  <si>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</si>
  <si>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</si>
  <si>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</si>
  <si>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</si>
  <si>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</si>
  <si>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</si>
  <si>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</si>
  <si>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</si>
  <si>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</si>
  <si>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</si>
  <si>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</si>
  <si>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</si>
  <si>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</si>
  <si>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</si>
  <si>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</si>
  <si>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</si>
  <si>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</si>
  <si>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</si>
  <si>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</si>
  <si>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</si>
  <si>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</si>
  <si>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</si>
  <si>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</si>
  <si>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</si>
  <si>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</si>
  <si>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</si>
  <si>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</si>
  <si>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</si>
  <si>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</si>
  <si>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</si>
  <si>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</si>
  <si>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</si>
  <si>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</si>
  <si>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</si>
  <si>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</si>
  <si>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</si>
  <si>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</si>
  <si>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</si>
  <si>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</si>
  <si>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</si>
  <si>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</si>
  <si>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</si>
  <si>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</si>
  <si>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</si>
  <si>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</si>
  <si>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</si>
  <si>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</si>
  <si>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</si>
  <si>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</si>
  <si>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</si>
  <si>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</si>
  <si>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</si>
  <si>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</si>
  <si>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</si>
  <si>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</si>
  <si>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</si>
  <si>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</si>
  <si>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</si>
  <si>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</si>
  <si>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</si>
  <si>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</si>
  <si>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</si>
  <si>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</si>
  <si>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</si>
  <si>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</si>
  <si>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</si>
  <si>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</si>
  <si>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</si>
  <si>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</si>
  <si>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</si>
  <si>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</si>
  <si>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</si>
  <si>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</si>
  <si>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</si>
  <si>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</si>
  <si>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</si>
  <si>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</si>
  <si>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</si>
  <si>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</si>
  <si>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</si>
  <si>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</si>
  <si>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</si>
  <si>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</si>
  <si>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</si>
  <si>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</si>
  <si>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</si>
  <si>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</si>
  <si>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</si>
  <si>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</si>
  <si>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</si>
  <si>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</si>
  <si>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</si>
  <si>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</si>
  <si>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</si>
  <si>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</si>
  <si>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</si>
  <si>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</si>
  <si>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</si>
  <si>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</si>
  <si>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</si>
  <si>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</si>
  <si>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</si>
  <si>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</si>
  <si>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</si>
  <si>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</si>
  <si>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</si>
  <si>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</si>
  <si>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</si>
  <si>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</si>
  <si>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</si>
  <si>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</si>
  <si>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</si>
  <si>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</si>
  <si>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</si>
  <si>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</si>
  <si>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</si>
  <si>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</si>
  <si>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</si>
  <si>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</si>
  <si>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</si>
  <si>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</si>
  <si>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</si>
  <si>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</si>
  <si>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</si>
  <si>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</si>
  <si>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</si>
  <si>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</si>
  <si>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</si>
  <si>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</si>
  <si>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</si>
  <si>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</si>
  <si>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</si>
  <si>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</si>
  <si>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</si>
  <si>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</si>
  <si>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</si>
  <si>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</si>
  <si>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</si>
  <si>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</si>
  <si>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</si>
  <si>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</si>
  <si>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</si>
  <si>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</si>
  <si>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</si>
  <si>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</si>
  <si>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</si>
  <si>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</si>
  <si>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</si>
  <si>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</si>
  <si>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</si>
  <si>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</si>
  <si>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</si>
  <si>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</si>
  <si>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</si>
  <si>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</si>
  <si>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</si>
  <si>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</si>
  <si>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</si>
  <si>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</si>
  <si>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</si>
  <si>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</si>
  <si>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</si>
  <si>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</si>
  <si>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</si>
  <si>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</si>
  <si>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</si>
  <si>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</si>
  <si>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</si>
  <si>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</si>
  <si>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</si>
  <si>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</si>
  <si>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</si>
  <si>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</si>
  <si>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</si>
  <si>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</si>
  <si>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</si>
  <si>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</si>
  <si>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</si>
  <si>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</si>
  <si>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</si>
  <si>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</si>
  <si>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</si>
  <si>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</si>
  <si>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</si>
  <si>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</si>
  <si>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</si>
  <si>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</si>
  <si>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</si>
  <si>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</si>
  <si>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</si>
  <si>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</si>
  <si>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</si>
  <si>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</si>
  <si>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</si>
  <si>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</si>
  <si>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</si>
  <si>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</si>
  <si>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</si>
  <si>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</si>
  <si>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</si>
  <si>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</si>
  <si>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</si>
  <si>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</si>
  <si>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</si>
  <si>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</si>
  <si>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</si>
  <si>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</si>
  <si>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</si>
  <si>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</si>
  <si>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</si>
  <si>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</si>
  <si>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</si>
  <si>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</si>
  <si>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</si>
  <si>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</si>
  <si>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</si>
  <si>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</si>
  <si>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</si>
  <si>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</si>
  <si>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</si>
  <si>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</si>
  <si>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</si>
  <si>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</si>
  <si>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</si>
  <si>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</si>
  <si>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</si>
  <si>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</si>
  <si>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</si>
  <si>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</si>
  <si>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</si>
  <si>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</si>
  <si>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</si>
  <si>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</si>
  <si>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</si>
  <si>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</si>
  <si>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</si>
  <si>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</si>
  <si>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</si>
  <si>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</si>
  <si>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</si>
  <si>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</si>
  <si>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</si>
  <si>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</si>
  <si>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</si>
  <si>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</si>
  <si>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</si>
  <si>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</si>
  <si>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</si>
  <si>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</si>
  <si>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</si>
  <si>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</si>
  <si>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</si>
  <si>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</si>
  <si>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</si>
  <si>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</si>
  <si>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</si>
  <si>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</si>
  <si>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</si>
  <si>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</si>
  <si>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</si>
  <si>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</si>
  <si>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</si>
  <si>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</si>
  <si>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</si>
  <si>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</si>
  <si>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</si>
  <si>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</si>
  <si>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</si>
  <si>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</si>
  <si>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</si>
  <si>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</si>
  <si>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</si>
  <si>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</si>
  <si>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</si>
  <si>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</si>
  <si>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</si>
  <si>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</si>
  <si>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</si>
  <si>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</si>
  <si>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</si>
  <si>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</si>
  <si>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</si>
  <si>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</si>
  <si>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</si>
  <si>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</si>
  <si>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</si>
  <si>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</si>
  <si>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</si>
  <si>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</si>
  <si>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</si>
  <si>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</si>
  <si>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</si>
  <si>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</si>
  <si>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</si>
  <si>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</si>
  <si>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</si>
  <si>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</si>
  <si>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</si>
  <si>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</si>
  <si>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</si>
  <si>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</si>
  <si>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</si>
  <si>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</si>
  <si>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</si>
  <si>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</si>
  <si>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</si>
  <si>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</si>
  <si>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</si>
  <si>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</si>
  <si>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</si>
  <si>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</si>
  <si>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</si>
  <si>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</si>
  <si>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</si>
  <si>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</si>
  <si>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</si>
  <si>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</si>
  <si>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</si>
  <si>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</si>
  <si>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</si>
  <si>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</si>
  <si>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</si>
  <si>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</si>
  <si>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</si>
  <si>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</si>
  <si>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</si>
  <si>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</si>
  <si>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</si>
  <si>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</si>
  <si>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</si>
  <si>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</si>
  <si>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</si>
  <si>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</si>
  <si>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</si>
  <si>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</si>
  <si>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</si>
  <si>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</si>
  <si>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</si>
  <si>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</si>
  <si>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</si>
  <si>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</si>
  <si>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</si>
  <si>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</si>
  <si>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</si>
  <si>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</si>
  <si>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</si>
  <si>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</si>
  <si>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</si>
  <si>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</si>
  <si>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</si>
  <si>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</si>
  <si>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</si>
  <si>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</si>
  <si>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</si>
  <si>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</si>
  <si>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</si>
  <si>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</si>
  <si>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</si>
  <si>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</si>
  <si>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</si>
  <si>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</si>
  <si>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</si>
  <si>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</si>
  <si>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</si>
  <si>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</si>
  <si>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</si>
  <si>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</si>
  <si>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</si>
  <si>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</si>
  <si>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</si>
  <si>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</si>
  <si>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</si>
  <si>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</si>
  <si>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</si>
  <si>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</si>
  <si>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</si>
  <si>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</si>
  <si>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</si>
  <si>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</si>
  <si>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</si>
  <si>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</si>
  <si>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</si>
  <si>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</si>
  <si>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</si>
  <si>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</si>
  <si>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</si>
  <si>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</si>
  <si>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</si>
  <si>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</si>
  <si>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</si>
  <si>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</si>
  <si>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</si>
  <si>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</si>
  <si>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</si>
  <si>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</si>
  <si>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</si>
  <si>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</si>
  <si>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</si>
  <si>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</si>
  <si>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</si>
  <si>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</si>
  <si>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</si>
  <si>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</si>
  <si>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</si>
  <si>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</si>
  <si>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</si>
  <si>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</si>
  <si>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</si>
  <si>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</si>
  <si>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</si>
  <si>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</si>
  <si>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</si>
  <si>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</si>
  <si>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</si>
  <si>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</si>
  <si>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</si>
  <si>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</si>
  <si>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</si>
  <si>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</si>
  <si>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</si>
  <si>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</si>
  <si>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</si>
  <si>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</si>
  <si>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</si>
  <si>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</si>
  <si>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</si>
  <si>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</si>
  <si>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</si>
  <si>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</si>
  <si>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</si>
  <si>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</si>
  <si>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</si>
  <si>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</si>
  <si>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</si>
  <si>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</si>
  <si>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</si>
  <si>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</si>
  <si>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</si>
  <si>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</si>
  <si>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</si>
  <si>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</si>
  <si>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</si>
  <si>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</si>
  <si>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</si>
  <si>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</si>
  <si>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</si>
  <si>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</si>
  <si>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</si>
  <si>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</si>
  <si>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</si>
  <si>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</si>
  <si>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</si>
  <si>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</si>
  <si>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</si>
  <si>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</si>
  <si>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</si>
  <si>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</si>
  <si>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</si>
  <si>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</si>
  <si>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</si>
  <si>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</si>
  <si>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</si>
  <si>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</si>
  <si>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</si>
  <si>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</si>
  <si>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</si>
  <si>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</si>
  <si>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</si>
  <si>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</si>
  <si>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</si>
  <si>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</si>
  <si>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</si>
  <si>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</si>
  <si>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</si>
  <si>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</si>
  <si>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</si>
  <si>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</si>
  <si>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</si>
  <si>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</si>
  <si>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</si>
  <si>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</si>
  <si>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</si>
  <si>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</si>
  <si>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</si>
  <si>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</si>
  <si>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</si>
  <si>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</si>
  <si>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</si>
  <si>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</si>
  <si>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</si>
  <si>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</si>
  <si>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</si>
  <si>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</si>
  <si>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</si>
  <si>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</si>
  <si>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</si>
  <si>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</si>
  <si>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</si>
  <si>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</si>
  <si>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</si>
  <si>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</si>
  <si>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</si>
  <si>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</si>
  <si>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</si>
  <si>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</si>
  <si>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</si>
  <si>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</si>
  <si>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</si>
  <si>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</si>
  <si>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</si>
  <si>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</si>
  <si>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</si>
  <si>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</si>
  <si>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</si>
  <si>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</si>
  <si>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</si>
  <si>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</si>
  <si>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</si>
  <si>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</si>
  <si>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</si>
  <si>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</si>
  <si>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</si>
  <si>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</si>
  <si>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</si>
  <si>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</si>
  <si>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</si>
  <si>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</si>
  <si>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</si>
  <si>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</si>
  <si>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</si>
  <si>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</si>
  <si>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</si>
  <si>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</si>
  <si>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</si>
  <si>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</si>
  <si>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</si>
  <si>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</si>
  <si>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</si>
  <si>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</si>
  <si>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</si>
  <si>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</si>
  <si>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</si>
  <si>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</si>
  <si>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</si>
  <si>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</si>
  <si>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</si>
  <si>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</si>
  <si>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</si>
  <si>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</si>
  <si>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</si>
  <si>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</si>
  <si>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</si>
  <si>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</si>
  <si>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</si>
  <si>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</si>
  <si>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</si>
  <si>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</si>
  <si>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</si>
  <si>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</si>
  <si>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</si>
  <si>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</si>
  <si>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</si>
  <si>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</si>
  <si>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</si>
  <si>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</si>
  <si>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</si>
  <si>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</si>
  <si>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</si>
  <si>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</si>
  <si>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</si>
  <si>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</si>
  <si>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</si>
  <si>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</si>
  <si>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</si>
  <si>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</si>
  <si>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</si>
  <si>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</si>
  <si>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</si>
  <si>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</si>
  <si>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</si>
  <si>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</si>
  <si>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</si>
  <si>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</si>
  <si>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</si>
  <si>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</si>
  <si>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</si>
  <si>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</si>
  <si>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</si>
  <si>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</si>
  <si>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</si>
  <si>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</si>
  <si>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</si>
  <si>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</si>
  <si>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</si>
  <si>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</si>
  <si>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</si>
  <si>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</si>
  <si>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</si>
  <si>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</si>
  <si>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</si>
  <si>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</si>
  <si>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</si>
  <si>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</si>
  <si>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</si>
  <si>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</si>
  <si>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</si>
  <si>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</si>
  <si>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</si>
  <si>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</si>
  <si>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</si>
  <si>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</si>
  <si>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</si>
  <si>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</si>
  <si>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</si>
  <si>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</si>
  <si>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</si>
  <si>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</si>
  <si>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</si>
  <si>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</si>
  <si>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</si>
  <si>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</si>
  <si>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</si>
  <si>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</si>
  <si>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</si>
  <si>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</si>
  <si>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</si>
  <si>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</si>
  <si>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</si>
  <si>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</si>
  <si>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</si>
  <si>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</si>
  <si>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</si>
  <si>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</si>
  <si>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</si>
  <si>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</si>
  <si>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</si>
  <si>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</si>
  <si>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</si>
  <si>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</si>
  <si>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</si>
  <si>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</si>
  <si>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</si>
  <si>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</si>
  <si>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</si>
  <si>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</si>
  <si>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</si>
  <si>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</si>
  <si>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</si>
  <si>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</si>
  <si>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</si>
  <si>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</si>
  <si>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</si>
  <si>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</si>
  <si>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</si>
  <si>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</si>
  <si>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</si>
  <si>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</si>
  <si>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</si>
  <si>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</si>
  <si>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</si>
  <si>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</si>
  <si>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</si>
  <si>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</si>
  <si>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</si>
  <si>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</si>
  <si>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</si>
  <si>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</si>
  <si>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</si>
  <si>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</si>
  <si>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</si>
  <si>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</si>
  <si>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</si>
  <si>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</si>
  <si>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</si>
  <si>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</si>
  <si>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</si>
  <si>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</si>
  <si>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</si>
  <si>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</si>
  <si>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</si>
  <si>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</si>
  <si>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</si>
  <si>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</si>
  <si>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</si>
  <si>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</si>
  <si>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</si>
  <si>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</si>
  <si>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</si>
  <si>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</si>
  <si>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</si>
  <si>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</si>
  <si>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</si>
  <si>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</si>
  <si>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</si>
  <si>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</si>
  <si>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</si>
  <si>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</si>
  <si>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</si>
  <si>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</si>
  <si>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</si>
  <si>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</si>
  <si>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</si>
  <si>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</si>
  <si>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</si>
  <si>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</si>
  <si>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</si>
  <si>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</si>
  <si>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</si>
  <si>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</si>
  <si>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</si>
  <si>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</si>
  <si>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</si>
  <si>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</si>
  <si>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</si>
  <si>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</si>
  <si>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</si>
  <si>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</si>
  <si>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</si>
  <si>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</si>
  <si>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</si>
  <si>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</si>
  <si>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</si>
  <si>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</si>
  <si>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</si>
  <si>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</si>
  <si>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</si>
  <si>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</si>
  <si>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</si>
  <si>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</si>
  <si>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</si>
  <si>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</si>
  <si>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</si>
  <si>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</si>
  <si>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</si>
  <si>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</si>
  <si>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</si>
  <si>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</si>
  <si>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</si>
  <si>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</si>
  <si>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</si>
  <si>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</si>
  <si>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</si>
  <si>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</si>
  <si>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</si>
  <si>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</si>
  <si>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</si>
  <si>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</si>
  <si>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</si>
  <si>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</si>
  <si>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</si>
  <si>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</si>
  <si>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</si>
  <si>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</si>
  <si>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</si>
  <si>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</si>
  <si>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</si>
  <si>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</si>
  <si>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</si>
  <si>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</si>
  <si>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</si>
  <si>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</si>
  <si>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</si>
  <si>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</si>
  <si>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</si>
  <si>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</si>
  <si>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</si>
  <si>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</si>
  <si>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</si>
  <si>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</si>
  <si>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</si>
  <si>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</si>
  <si>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</si>
  <si>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</si>
  <si>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</si>
  <si>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</si>
  <si>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</si>
  <si>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</si>
  <si>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</si>
  <si>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</si>
  <si>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</si>
  <si>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</si>
  <si>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</si>
  <si>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</si>
  <si>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</si>
  <si>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</si>
  <si>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</si>
  <si>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</si>
  <si>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</si>
  <si>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</si>
  <si>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</si>
  <si>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</si>
  <si>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</si>
  <si>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</si>
  <si>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</si>
  <si>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</si>
  <si>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</si>
  <si>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</si>
  <si>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</si>
  <si>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</si>
  <si>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</si>
  <si>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</si>
  <si>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</si>
  <si>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</si>
  <si>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</si>
  <si>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</si>
  <si>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</si>
  <si>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</si>
  <si>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</si>
  <si>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</si>
  <si>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</si>
  <si>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</si>
  <si>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</si>
  <si>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</si>
  <si>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</si>
  <si>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</si>
  <si>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</si>
  <si>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</si>
  <si>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</si>
  <si>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</si>
  <si>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</si>
  <si>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</si>
  <si>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</si>
  <si>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</si>
  <si>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</si>
  <si>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</si>
  <si>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</si>
  <si>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</si>
  <si>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</si>
  <si>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</si>
  <si>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</si>
  <si>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</si>
  <si>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</si>
  <si>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</si>
  <si>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</si>
  <si>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</si>
  <si>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</si>
  <si>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</si>
  <si>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</si>
  <si>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</si>
  <si>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</si>
  <si>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</si>
  <si>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</si>
  <si>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</si>
  <si>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</si>
  <si>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</si>
  <si>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</si>
  <si>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</si>
  <si>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</si>
  <si>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</si>
  <si>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</si>
  <si>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</si>
  <si>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</si>
  <si>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</si>
  <si>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</si>
  <si>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</si>
  <si>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</si>
  <si>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</si>
  <si>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</si>
  <si>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</si>
  <si>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</si>
  <si>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</si>
  <si>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</si>
  <si>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</si>
  <si>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</si>
  <si>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</si>
  <si>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</si>
  <si>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</si>
  <si>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</si>
  <si>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</si>
  <si>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</si>
  <si>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</si>
  <si>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</si>
  <si>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</si>
  <si>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</si>
  <si>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</si>
  <si>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</si>
  <si>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</si>
  <si>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</si>
  <si>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</si>
  <si>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</si>
  <si>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</si>
  <si>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</si>
  <si>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</si>
  <si>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</si>
  <si>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</si>
  <si>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</si>
  <si>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</si>
  <si>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</si>
  <si>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</si>
  <si>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</si>
  <si>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</si>
  <si>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</si>
  <si>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</si>
  <si>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</si>
  <si>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</si>
  <si>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</si>
  <si>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</si>
  <si>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</si>
  <si>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</si>
  <si>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</si>
  <si>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</si>
  <si>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</si>
  <si>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</si>
  <si>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</si>
  <si>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</si>
  <si>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</si>
  <si>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</si>
  <si>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</si>
  <si>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</si>
  <si>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</si>
  <si>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</si>
  <si>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</si>
  <si>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</si>
  <si>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</si>
  <si>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</si>
  <si>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</si>
  <si>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</si>
  <si>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</si>
  <si>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</si>
  <si>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</si>
  <si>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</si>
  <si>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</si>
  <si>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</si>
  <si>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</si>
  <si>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</si>
  <si>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</si>
  <si>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</si>
  <si>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</si>
  <si>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</si>
  <si>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</si>
  <si>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</si>
  <si>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</si>
  <si>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</si>
  <si>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</si>
  <si>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</si>
  <si>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</si>
  <si>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</si>
  <si>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</si>
  <si>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</si>
  <si>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</si>
  <si>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</si>
  <si>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</si>
  <si>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</si>
  <si>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</si>
  <si>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</si>
  <si>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</si>
  <si>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</si>
  <si>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</si>
  <si>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</si>
  <si>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</si>
  <si>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</si>
  <si>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</si>
  <si>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</si>
  <si>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</si>
  <si>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</si>
  <si>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</si>
  <si>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</si>
  <si>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</si>
  <si>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</si>
  <si>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</si>
  <si>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</si>
  <si>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</si>
  <si>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</si>
  <si>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</si>
  <si>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</si>
  <si>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</si>
  <si>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</si>
  <si>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</si>
  <si>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</si>
  <si>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</si>
  <si>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</si>
  <si>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</si>
  <si>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</si>
  <si>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</si>
  <si>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</si>
  <si>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</si>
  <si>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</si>
  <si>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</si>
  <si>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</si>
  <si>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</si>
  <si>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</si>
  <si>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</si>
  <si>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</si>
  <si>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</si>
  <si>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</si>
  <si>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</si>
  <si>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</si>
  <si>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</si>
  <si>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</si>
  <si>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</si>
  <si>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</si>
  <si>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</si>
  <si>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</si>
  <si>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</si>
  <si>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</si>
  <si>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</si>
  <si>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</si>
  <si>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</si>
  <si>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</si>
  <si>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</si>
  <si>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</si>
  <si>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</si>
  <si>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</si>
  <si>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</si>
  <si>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</si>
  <si>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</si>
  <si>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</si>
  <si>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</si>
  <si>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</si>
  <si>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</si>
  <si>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</si>
  <si>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</si>
  <si>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</si>
  <si>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</si>
  <si>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</si>
  <si>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</si>
  <si>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</si>
  <si>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</si>
  <si>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</si>
  <si>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</si>
  <si>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</si>
  <si>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</si>
  <si>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</si>
  <si>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</si>
  <si>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</si>
  <si>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</si>
  <si>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</si>
  <si>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</si>
  <si>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</si>
  <si>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</si>
  <si>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</si>
  <si>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</si>
  <si>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</si>
  <si>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</si>
  <si>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</si>
  <si>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</si>
  <si>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</si>
  <si>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</si>
  <si>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</si>
  <si>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</si>
  <si>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</si>
  <si>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</si>
  <si>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</si>
  <si>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</si>
  <si>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</si>
  <si>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</si>
  <si>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</si>
  <si>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</si>
  <si>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</si>
  <si>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</si>
  <si>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</si>
  <si>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</si>
  <si>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</si>
  <si>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</si>
  <si>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</si>
  <si>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</si>
  <si>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</si>
  <si>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</si>
  <si>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</si>
  <si>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</si>
  <si>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</si>
  <si>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</si>
  <si>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</si>
  <si>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</si>
  <si>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</si>
  <si>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</si>
  <si>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</si>
  <si>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</si>
  <si>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</si>
  <si>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</si>
  <si>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</si>
  <si>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</si>
  <si>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</si>
  <si>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</si>
  <si>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</si>
  <si>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</si>
  <si>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</si>
  <si>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</si>
  <si>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</si>
  <si>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</si>
  <si>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</si>
  <si>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</si>
  <si>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</si>
  <si>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</si>
  <si>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</si>
  <si>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</si>
  <si>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</si>
  <si>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</si>
  <si>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</si>
  <si>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</si>
  <si>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</si>
  <si>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</si>
  <si>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</si>
  <si>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</si>
  <si>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</si>
  <si>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</si>
  <si>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</si>
  <si>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</si>
  <si>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</si>
  <si>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</si>
  <si>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</si>
  <si>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</si>
  <si>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</si>
  <si>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</si>
  <si>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</si>
  <si>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</si>
  <si>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</si>
  <si>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</si>
  <si>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</si>
  <si>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</si>
  <si>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</si>
  <si>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</si>
  <si>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</si>
  <si>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</si>
  <si>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</si>
  <si>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</si>
  <si>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</si>
  <si>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</si>
  <si>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</si>
  <si>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</si>
  <si>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</si>
  <si>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</si>
  <si>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</si>
  <si>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</si>
  <si>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</si>
  <si>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</si>
  <si>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</si>
  <si>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</si>
  <si>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</si>
  <si>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</si>
  <si>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</si>
  <si>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</si>
  <si>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</si>
  <si>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</si>
  <si>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</si>
  <si>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</si>
  <si>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</si>
  <si>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</si>
  <si>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</si>
  <si>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</si>
  <si>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</si>
  <si>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</si>
  <si>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</si>
  <si>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</si>
  <si>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</si>
  <si>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</si>
  <si>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</si>
  <si>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</si>
  <si>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</si>
  <si>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</si>
  <si>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</si>
  <si>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</si>
  <si>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</si>
  <si>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</si>
  <si>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</si>
  <si>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</si>
  <si>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</si>
  <si>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</si>
  <si>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</si>
  <si>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</si>
  <si>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</si>
  <si>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</si>
  <si>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</si>
  <si>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</si>
  <si>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</si>
  <si>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</si>
  <si>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</si>
  <si>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</si>
  <si>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</si>
  <si>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</si>
  <si>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</si>
  <si>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</si>
  <si>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</si>
  <si>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</si>
  <si>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</si>
  <si>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</si>
  <si>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</si>
  <si>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</si>
  <si>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</si>
  <si>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</si>
  <si>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</si>
  <si>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</si>
  <si>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</si>
  <si>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</si>
  <si>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</si>
  <si>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</si>
  <si>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</si>
  <si>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</si>
  <si>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</si>
  <si>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</si>
  <si>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</si>
  <si>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</si>
  <si>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</si>
  <si>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</si>
  <si>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</si>
  <si>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</si>
  <si>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</si>
  <si>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</si>
  <si>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</si>
  <si>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</si>
  <si>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</si>
  <si>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</si>
  <si>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</si>
  <si>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</si>
  <si>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</si>
  <si>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</si>
  <si>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</si>
  <si>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</si>
  <si>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</si>
  <si>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</si>
  <si>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</si>
  <si>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</si>
  <si>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</si>
  <si>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</si>
  <si>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</si>
  <si>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</si>
  <si>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</si>
  <si>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</si>
  <si>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</si>
  <si>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</si>
  <si>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</si>
  <si>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</si>
  <si>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</si>
  <si>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</si>
  <si>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</si>
  <si>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</si>
  <si>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</si>
  <si>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</si>
  <si>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</si>
  <si>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</si>
  <si>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</si>
  <si>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</si>
  <si>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</si>
  <si>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</si>
  <si>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</si>
  <si>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</si>
  <si>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</si>
  <si>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</si>
  <si>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</si>
  <si>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</si>
  <si>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</si>
  <si>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</si>
  <si>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</si>
  <si>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</si>
  <si>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</si>
  <si>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</si>
  <si>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</si>
  <si>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</si>
  <si>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</si>
  <si>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</si>
  <si>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</si>
  <si>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</si>
  <si>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</si>
  <si>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</si>
  <si>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</si>
  <si>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</si>
  <si>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</si>
  <si>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</si>
  <si>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</si>
  <si>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</si>
  <si>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</si>
  <si>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</si>
  <si>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</si>
  <si>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</si>
  <si>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</si>
  <si>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</si>
  <si>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</si>
  <si>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</si>
  <si>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</si>
  <si>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</si>
  <si>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</si>
  <si>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</si>
  <si>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</si>
  <si>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</si>
  <si>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</si>
  <si>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</si>
  <si>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</si>
  <si>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</si>
  <si>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</si>
  <si>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</si>
  <si>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</si>
  <si>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</si>
  <si>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</si>
  <si>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</si>
  <si>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</si>
  <si>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</si>
  <si>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</si>
  <si>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</si>
  <si>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</si>
  <si>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</si>
  <si>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</si>
  <si>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</si>
  <si>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</si>
  <si>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</si>
  <si>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</si>
  <si>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</si>
  <si>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</si>
  <si>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</si>
  <si>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</si>
  <si>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</si>
  <si>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</si>
  <si>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</si>
  <si>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</si>
  <si>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</si>
  <si>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</si>
  <si>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</si>
  <si>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</si>
  <si>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</si>
  <si>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</si>
  <si>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</si>
  <si>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</si>
  <si>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</si>
  <si>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</si>
  <si>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</si>
  <si>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</si>
  <si>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</si>
  <si>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</si>
  <si>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</si>
  <si>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</si>
  <si>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</si>
  <si>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</si>
  <si>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</si>
  <si>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</si>
  <si>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</si>
  <si>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</si>
  <si>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</si>
  <si>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</si>
  <si>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</si>
  <si>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</si>
  <si>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</si>
  <si>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</si>
  <si>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</si>
  <si>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</si>
  <si>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</si>
  <si>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</si>
  <si>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</si>
  <si>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</si>
  <si>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</si>
  <si>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</si>
  <si>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</si>
  <si>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</si>
  <si>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</si>
  <si>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</si>
  <si>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</si>
  <si>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</si>
  <si>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</si>
  <si>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</si>
  <si>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</si>
  <si>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</si>
  <si>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</si>
  <si>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</si>
  <si>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</si>
  <si>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</si>
  <si>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</si>
  <si>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</si>
  <si>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</si>
  <si>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</si>
  <si>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</si>
  <si>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</si>
  <si>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</si>
  <si>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</si>
  <si>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</si>
  <si>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</si>
  <si>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</si>
  <si>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</si>
  <si>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</si>
  <si>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</si>
  <si>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</si>
  <si>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</si>
  <si>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</si>
  <si>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</si>
  <si>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</si>
  <si>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</si>
  <si>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</si>
  <si>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</si>
  <si>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</si>
  <si>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</si>
  <si>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</si>
  <si>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</si>
  <si>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</si>
  <si>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</si>
  <si>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</si>
  <si>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</si>
  <si>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</si>
  <si>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</si>
  <si>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</si>
  <si>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</si>
  <si>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</si>
  <si>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</si>
  <si>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</si>
  <si>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</si>
  <si>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</si>
  <si>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</si>
  <si>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</si>
  <si>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</si>
  <si>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</si>
  <si>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</si>
  <si>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</si>
  <si>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</si>
  <si>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</si>
  <si>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</si>
  <si>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</si>
  <si>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</si>
  <si>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</si>
  <si>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</si>
  <si>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</si>
  <si>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</si>
  <si>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</si>
  <si>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</si>
  <si>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</si>
  <si>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</si>
  <si>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</si>
  <si>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</si>
  <si>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</si>
  <si>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</si>
  <si>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</si>
  <si>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</si>
  <si>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</si>
  <si>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</si>
  <si>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</si>
  <si>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</si>
  <si>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</si>
  <si>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</si>
  <si>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</si>
  <si>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</si>
  <si>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</si>
  <si>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</si>
  <si>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</si>
  <si>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</si>
  <si>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</si>
  <si>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</si>
  <si>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</si>
  <si>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</si>
  <si>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</si>
  <si>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</si>
  <si>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</si>
  <si>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</si>
  <si>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</si>
  <si>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</si>
  <si>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</si>
  <si>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</si>
  <si>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</si>
  <si>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</si>
  <si>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</si>
  <si>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</si>
  <si>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</si>
  <si>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</si>
  <si>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</si>
  <si>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</si>
  <si>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</si>
  <si>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</si>
  <si>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</si>
  <si>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</si>
  <si>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</si>
  <si>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</si>
  <si>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</si>
  <si>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</si>
  <si>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</si>
  <si>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</si>
  <si>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</si>
  <si>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</si>
  <si>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</si>
  <si>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</si>
  <si>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</si>
  <si>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</si>
  <si>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</si>
  <si>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</si>
  <si>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</si>
  <si>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</si>
  <si>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</si>
  <si>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</si>
  <si>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</si>
  <si>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</si>
  <si>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</si>
  <si>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</si>
  <si>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Team will check after ABBS2180 , and sceco complain done , 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</si>
</sst>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325.84524039351527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45988.793666319441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45988.793666319441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45988.793666319441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45988.793666319441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45988.793666319441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45988.793666319441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45988.793666319441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45988.793666319441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45988.793666319441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45988.793666319441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45988.793666319441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45988.793666319441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45988.793666319441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45988.793666319441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45988.793666319441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45988.793666319441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45988.793666319441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45988.793666319441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45988.793666319441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45988.793666319441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45988.793666319441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45988.793666319441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45988.793666319441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45988.793666319441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45988.793666319441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45988.793666319441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45988.793666319441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45988.793666319441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45988.793666319441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45988.793666319441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45988.793666319441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45988.793666319441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45988.793666319441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45988.793666319441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45988.793666319441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45988.793666319441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45988.793666319441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45988.793666319441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45988.793666319441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163.79382835647993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4.4062473379599396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45988.793666319441</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0.15285613425658084</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45988.793666319441</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45988.793666319441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45988.793666319441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45988.793666319441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45988.793666319441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45988.793666319441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45988.793666319441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45988.793666319441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45988.793666319441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45988.793666319441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45988.793666319441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45988.793666319441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45988.793666319441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45988.793666319441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45988.793666319441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45988.793666319441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45988.793666319441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45988.793666319441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45988.793666319441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45988.793666319441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45988.793666319441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45988.793666319441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45988.793666319441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45988.793666319441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45988.793666319441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45988.793666319441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45988.793666319441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45988.793666319441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45988.793666319441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45988.793666319441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45988.793666319441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45988.793666319441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45988.793666319441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45988.793666319441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45988.793666319441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45988.793666319441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45988.793666319441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45988.793666319441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45988.793666319441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45988.793666319441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45988.793666319441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45988.793666319441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45988.793666319441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45988.793666319441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45988.793666319441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45988.793666319441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45988.793666319441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45988.793666319441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45988.793666319441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45988.793666319441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45988.793666319441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45988.793666319441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45988.793666319441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45988.793666319441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45988.793666319441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45988.793666319441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45988.793666319441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45988.793666319441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45988.793666319441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45988.793666319441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45988.793666319441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45988.793666319441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45988.793666319441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45988.793666319441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45988.793666319441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45988.793666319441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45988.793666319441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45988.793666319441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45988.793666319441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45988.793666319441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45988.793666319441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45988.793666319441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45988.793666319441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45988.793666319441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45988.793666319441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45988.793666319441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45988.793666319441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45988.793666319441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45988.793666319441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45988.793666319441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45988.793666319441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45988.793666319441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45988.793666319441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45988.793666319441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45988.793666319441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K12" sqref="K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18" t="s">
        <v>22290</v>
      </c>
      <c r="E2" s="18" t="s">
        <v>39021</v>
      </c>
      <c r="F2" s="20">
        <v>45988.788310185184</v>
      </c>
      <c r="G2" s="21">
        <f t="shared" ref="G2:G43" ca="1" si="0">IFERROR(NOW()-F2,"-")</f>
        <v>5.3561342574539594E-3</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45988.793666319441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45988.793666319441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45988.793666319441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45988.793666319441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45988.793666319441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45988.793666319441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45988.793666319441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45988.793666319441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45988.793666319441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45988.793666319441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45988.793666319441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45988.793666319441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45988.793666319441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45988.793666319441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45988.793666319441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45988.793666319441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45988.793666319441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45988.793666319441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45988.793666319441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45988.793666319441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45988.793666319441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45988.793666319441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45988.793666319441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45988.793666319441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45988.793666319441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45988.793666319441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45988.793666319441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45988.793666319441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45988.793666319441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45988.793666319441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45988.793666319441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45988.793666319441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45988.793666319441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45988.793666319441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45988.793666319441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45988.793666319441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45988.793666319441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45988.793666319441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45988.793666319441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45988.793666319441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45988.793666319441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45988.793666319441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45988.793666319441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45988.793666319441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45988.793666319441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45988.793666319441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45988.793666319441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45988.793666319441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45988.793666319441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45988.793666319441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45988.793666319441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45988.793666319441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45988.793666319441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45988.793666319441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45988.793666319441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45988.793666319441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45988.793666319441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45988.793666319441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45988.793666319441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45988.793666319441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45988.793666319441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45988.793666319441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45988.793666319441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45988.793666319441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45988.793666319441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45988.793666319441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45988.793666319441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45988.793666319441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45988.793666319441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45988.793666319441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45988.793666319441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45988.793666319441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45988.793666319441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45988.793666319441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45988.793666319441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45988.793666319441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45988.793666319441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45988.793666319441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45988.793666319441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45988.793666319441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45988.793666319441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45988.793666319441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45988.793666319441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45988.793666319441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45988.793666319441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45988.793666319441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45988.793666319441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45988.793666319441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45988.793666319441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45988.793666319441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45988.793666319441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45988.793666319441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45988.793666319441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45988.793666319441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45988.793666319441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45988.793666319441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45988.793666319441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45988.793666319441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45988.793666319441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45988.793666319441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45988.793666319441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45988.793666319441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45988.793666319441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45988.793666319441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45988.793666319441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45988.793666319441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45988.793666319441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45988.793666319441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45988.793666319441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45988.793666319441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45988.793666319441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45988.793666319441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45988.793666319441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45988.793666319441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45988.793666319441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45988.793666319441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45988.793666319441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45988.793666319441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45988.793666319441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45988.793666319441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45988.793666319441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45988.793666319441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45988.793666319441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45988.793666319441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45988.793666319441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45988.793666319441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45988.793666319441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45988.793666319441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45988.793666319441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45988.793666319441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45988.793666319441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45988.793666319441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45988.793666319441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45988.793666319441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45988.793666319441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45988.793666319441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45988.793666319441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45988.793666319441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45988.793666319441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45988.793666319441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45988.793666319441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45988.793666319441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45988.793666319441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45988.793666319441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45988.793666319441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45988.793666319441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45988.793666319441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45988.793666319441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45988.793666319441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45988.793666319441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45988.793666319441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45988.793666319441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45988.793666319441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45988.793666319441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45988.793666319441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45988.793666319441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45988.793666319441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45988.793666319441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45988.793666319441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45988.793666319441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45988.793666319441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45988.793666319441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45988.793666319441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45988.793666319441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45988.793666319441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45988.793666319441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45988.793666319441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45988.793666319441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45988.793666319441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45988.793666319441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45988.793666319441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45988.793666319441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45988.793666319441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45988.793666319441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45988.793666319441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45988.793666319441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45988.793666319441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45988.793666319441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45988.793666319441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45988.793666319441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45988.793666319441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45988.793666319441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45988.793666319441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45988.793666319441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45988.793666319441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45988.793666319441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45988.793666319441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45988.793666319441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45988.793666319441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45988.793666319441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45988.793666319441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45988.793666319441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45988.793666319441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45988.793666319441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45988.793666319441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45988.793666319441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45988.793666319441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45988.793666319441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45988.793666319441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45988.793666319441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45988.793666319441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45988.793666319441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45988.793666319441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45988.793666319441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45988.793666319441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45988.793666319441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45988.793666319441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45988.793666319441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45988.793666319441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45988.793666319441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45988.793666319441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45988.793666319441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45988.793666319441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45988.793666319441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45988.793666319441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45988.793666319441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45988.793666319441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45988.793666319441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45988.793666319441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45988.793666319441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45988.793666319441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45988.793666319441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45988.793666319441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45988.793666319441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45988.793666319441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45988.793666319441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45988.793666319441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45988.793666319441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45988.793666319441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45988.793666319441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45988.793666319441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45988.793666319441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45988.793666319441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45988.793666319441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45988.793666319441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45988.793666319441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45988.793666319441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45988.793666319441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45988.793666319441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45988.793666319441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45988.793666319441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45988.793666319441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45988.793666319441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45988.793666319441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45988.793666319441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45988.793666319441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45988.793666319441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45988.793666319441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45988.793666319441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45988.793666319441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45988.793666319441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45988.793666319441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45988.793666319441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45988.793666319441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45988.793666319441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45988.793666319441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45988.793666319441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45988.793666319441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45988.793666319441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45988.793666319441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45988.793666319441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45988.793666319441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45988.793666319441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45988.793666319441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45988.793666319441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45988.793666319441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45988.793666319441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45988.793666319441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45988.793666319441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45988.793666319441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45988.793666319441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45988.793666319441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45988.793666319441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45988.793666319441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45988.793666319441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45988.793666319441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45988.793666319441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45988.793666319441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45988.793666319441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45988.793666319441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45988.793666319441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45988.793666319441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45988.793666319441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45988.793666319441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45988.793666319441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45988.793666319441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45988.793666319441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45988.793666319441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45988.793666319441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45988.793666319441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45988.793666319441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45988.793666319441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45988.793666319441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45988.793666319441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45988.793666319441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45988.793666319441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45988.793666319441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45988.793666319441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45988.793666319441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45988.793666319441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45988.793666319441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45988.793666319441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45988.793666319441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45988.793666319441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45988.793666319441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45988.793666319441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45988.793666319441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45988.793666319441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45988.793666319441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45988.793666319441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45988.793666319441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45988.793666319441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45988.793666319441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45988.793666319441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45988.793666319441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45988.793666319441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45988.793666319441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45988.793666319441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45988.793666319441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45988.793666319441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45988.793666319441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45988.793666319441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45988.793666319441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45988.793666319441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45988.793666319441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45988.793666319441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45988.793666319441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45988.793666319441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45988.793666319441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45988.793666319441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45988.793666319441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45988.793666319441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45988.793666319441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45988.793666319441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45988.793666319441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45988.793666319441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45988.793666319441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45988.793666319441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45988.793666319441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45988.793666319441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45988.793666319441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45988.793666319441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45988.793666319441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45988.793666319441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45988.793666319441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45988.793666319441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45988.793666319441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45988.793666319441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45988.793666319441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45988.793666319441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45988.793666319441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45988.793666319441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45988.793666319441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45988.793666319441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45988.793666319441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45988.793666319441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45988.793666319441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45988.793666319441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45988.793666319441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45988.793666319441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45988.793666319441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45988.793666319441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45988.793666319441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45988.793666319441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45988.793666319441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45988.793666319441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45988.793666319441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45988.793666319441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45988.793666319441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45988.793666319441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45988.793666319441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45988.793666319441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45988.793666319441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45988.793666319441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45988.793666319441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45988.793666319441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45988.793666319441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45988.793666319441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45988.793666319441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45988.793666319441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45988.793666319441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45988.793666319441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45988.793666319441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45988.793666319441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45988.793666319441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45988.793666319441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45988.793666319441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45988.793666319441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45988.793666319441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45988.793666319441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45988.793666319441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45988.793666319441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45988.793666319441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45988.793666319441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45988.793666319441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45988.793666319441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45988.793666319441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45988.793666319441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45988.793666319441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45988.793666319441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45988.793666319441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45988.793666319441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45988.793666319441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45988.793666319441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45988.793666319441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45988.793666319441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45988.793666319441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45988.793666319441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45988.793666319441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45988.793666319441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45988.793666319441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45988.793666319441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45988.793666319441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45988.793666319441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45988.793666319441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45988.793666319441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45988.793666319441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45988.793666319441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45988.793666319441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45988.793666319441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45988.793666319441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45988.793666319441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45988.793666319441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45988.793666319441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45988.793666319441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45988.793666319441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45988.793666319441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45988.793666319441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45988.793666319441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45988.793666319441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45988.793666319441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45988.793666319441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45988.793666319441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45988.793666319441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45988.793666319441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45988.793666319441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45988.793666319441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45988.793666319441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45988.793666319441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45988.793666319441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45988.793666319441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45988.793666319441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45988.793666319441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45988.793666319441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45988.793666319441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45988.793666319441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45988.793666319441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45988.793666319441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45988.793666319441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45988.793666319441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45988.793666319441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45988.793666319441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45988.793666319441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45988.793666319441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45988.793666319441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45988.793666319441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45988.793666319441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45988.793666319441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45988.793666319441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45988.793666319441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45988.793666319441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45988.793666319441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45988.793666319441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45988.793666319441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45988.793666319441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45988.793666319441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45988.793666319441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45988.793666319441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45988.793666319441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45988.793666319441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45988.793666319441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45988.793666319441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45988.793666319441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45988.793666319441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45988.793666319441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45988.793666319441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45988.793666319441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45988.793666319441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45988.793666319441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45988.793666319441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45988.793666319441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45988.793666319441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45988.793666319441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45988.793666319441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45988.793666319441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45988.793666319441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45988.793666319441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45988.793666319441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45988.793666319441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45988.793666319441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45988.793666319441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45988.793666319441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45988.793666319441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45988.793666319441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45988.793666319441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45988.793666319441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45988.793666319441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45988.793666319441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45988.793666319441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45988.793666319441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45988.793666319441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45988.793666319441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45988.793666319441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45988.793666319441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45988.793666319441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45988.793666319441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45988.793666319441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45988.793666319441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45988.793666319441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45988.793666319441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45988.793666319441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45988.793666319441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45988.793666319441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45988.793666319441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45988.793666319441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45988.793666319441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45988.793666319441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45988.793666319441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45988.793666319441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45988.793666319441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45988.793666319441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45988.793666319441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45988.793666319441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45988.793666319441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45988.793666319441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45988.793666319441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45988.793666319441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45988.793666319441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45988.793666319441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45988.793666319441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45988.793666319441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45988.793666319441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45988.793666319441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45988.793666319441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45988.793666319441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45988.793666319441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45988.793666319441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45988.793666319441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45988.793666319441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45988.793666319441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45988.793666319441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45988.793666319441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45988.793666319441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45988.793666319441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45988.793666319441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45988.793666319441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45988.793666319441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45988.793666319441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45988.793666319441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45988.793666319441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45988.793666319441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45988.793666319441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45988.793666319441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45988.793666319441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45988.793666319441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45988.793666319441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45988.793666319441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45988.793666319441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45988.793666319441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45988.793666319441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45988.793666319441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45988.793666319441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45988.793666319441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45988.793666319441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45988.793666319441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45988.793666319441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45988.793666319441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45988.793666319441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45988.793666319441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45988.793666319441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45988.793666319441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45988.793666319441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45988.793666319441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45988.793666319441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45988.793666319441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45988.793666319441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45988.793666319441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45988.793666319441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45988.793666319441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45988.793666319441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45988.793666319441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45988.793666319441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45988.793666319441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45988.793666319441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45988.793666319441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45988.793666319441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45988.793666319441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45988.793666319441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45988.793666319441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45988.793666319441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45988.793666319441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45988.793666319441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45988.793666319441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45988.793666319441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45988.793666319441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45988.793666319441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45988.793666319441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45988.793666319441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45988.793666319441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45988.793666319441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45988.793666319441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45988.793666319441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45988.793666319441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45988.793666319441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45988.793666319441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45988.793666319441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45988.793666319441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45988.793666319441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45988.793666319441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45988.793666319441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45988.793666319441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45988.793666319441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45988.793666319441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45988.793666319441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45988.793666319441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45988.793666319441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45988.793666319441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45988.793666319441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45988.793666319441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45988.793666319441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45988.793666319441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45988.793666319441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45988.793666319441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45988.793666319441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45988.793666319441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45988.793666319441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45988.793666319441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45988.793666319441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45988.793666319441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45988.793666319441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45988.793666319441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45988.793666319441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45988.793666319441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45988.793666319441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45988.793666319441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45988.793666319441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45988.793666319441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45988.793666319441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45988.793666319441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45988.793666319441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45988.793666319441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45988.793666319441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45988.793666319441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45988.793666319441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45988.793666319441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45988.793666319441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45988.793666319441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45988.793666319441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45988.793666319441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45988.793666319441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45988.793666319441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45988.793666319441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45988.793666319441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45988.793666319441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45988.793666319441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45988.793666319441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45988.793666319441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45988.793666319441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45988.793666319441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45988.793666319441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45988.793666319441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45988.793666319441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45988.793666319441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45988.793666319441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45988.793666319441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45988.793666319441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45988.793666319441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45988.793666319441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45988.793666319441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45988.793666319441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45988.793666319441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45988.793666319441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45988.793666319441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45988.793666319441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45988.793666319441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45988.793666319441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45988.793666319441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45988.793666319441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45988.793666319441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45988.793666319441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45988.793666319441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45988.793666319441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45988.793666319441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45988.793666319441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45988.793666319441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45988.793666319441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45988.793666319441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45988.793666319441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45988.793666319441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45988.793666319441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45988.793666319441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45988.793666319441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45988.793666319441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45988.793666319441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45988.793666319441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45988.793666319441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45988.793666319441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45988.793666319441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45988.793666319441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45988.793666319441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45988.793666319441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45988.793666319441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45988.793666319441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45988.793666319441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45988.793666319441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45988.793666319441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45988.793666319441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45988.793666319441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45988.793666319441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45988.793666319441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45988.793666319441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45988.793666319441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45988.793666319441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45988.793666319441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45988.793666319441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45988.793666319441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45988.793666319441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45988.793666319441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45988.793666319441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45988.793666319441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45988.793666319441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45988.793666319441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45988.793666319441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45988.793666319441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45988.793666319441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45988.793666319441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45988.793666319441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45988.793666319441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45988.793666319441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45988.793666319441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45988.793666319441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45988.793666319441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45988.793666319441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45988.793666319441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45988.793666319441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45988.793666319441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45988.793666319441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45988.793666319441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45988.793666319441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45988.793666319441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45988.793666319441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45988.793666319441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45988.793666319441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45988.793666319441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45988.793666319441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45988.793666319441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45988.793666319441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45988.793666319441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45988.793666319441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45988.793666319441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45988.793666319441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45988.793666319441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45988.793666319441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45988.793666319441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45988.793666319441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45988.793666319441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45988.793666319441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45988.793666319441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45988.793666319441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45988.793666319441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45988.793666319441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45988.793666319441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45988.793666319441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45988.793666319441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45988.793666319441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45988.793666319441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45988.793666319441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45988.793666319441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45988.793666319441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45988.793666319441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45988.793666319441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45988.793666319441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45988.793666319441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45988.793666319441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45988.793666319441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45988.793666319441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45988.793666319441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45988.793666319441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45988.793666319441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45988.793666319441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45988.793666319441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45988.793666319441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45988.793666319441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45988.793666319441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45988.793666319441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45988.793666319441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45988.793666319441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45988.793666319441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45988.793666319441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45988.793666319441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45988.793666319441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45988.793666319441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45988.793666319441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45988.793666319441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45988.793666319441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45988.793666319441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45988.793666319441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45988.793666319441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45988.793666319441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45988.793666319441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45988.793666319441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45988.793666319441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45988.793666319441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45988.793666319441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45988.793666319441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45988.793666319441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45988.793666319441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45988.793666319441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45988.793666319441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45988.793666319441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45988.793666319441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45988.793666319441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45988.793666319441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45988.793666319441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45988.793666319441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45988.793666319441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45988.793666319441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45988.793666319441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45988.793666319441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45988.793666319441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45988.793666319441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45988.793666319441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45988.793666319441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45988.793666319441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45988.793666319441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45988.793666319441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45988.793666319441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45988.793666319441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45988.793666319441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45988.793666319441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45988.793666319441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45988.793666319441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45988.793666319441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45988.793666319441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45988.793666319441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45988.793666319441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45988.793666319441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45988.793666319441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45988.793666319441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45988.793666319441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45988.793666319441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45988.793666319441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45988.793666319441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45988.793666319441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45988.793666319441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45988.793666319441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45988.793666319441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45988.793666319441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45988.793666319441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45988.793666319441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45988.793666319441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45988.793666319441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45988.793666319441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45988.793666319441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45988.793666319441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45988.793666319441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45988.793666319441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45988.793666319441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45988.793666319441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45988.793666319441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45988.793666319441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45988.793666319441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45988.793666319441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45988.793666319441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45988.793666319441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45988.793666319441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45988.793666319441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45988.793666319441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45988.793666319441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45988.793666319441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45988.793666319441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45988.793666319441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45988.793666319441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45988.793666319441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45988.793666319441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45988.793666319441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45988.793666319441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45988.793666319441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45988.793666319441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45988.793666319441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45988.793666319441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45988.793666319441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45988.793666319441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45988.793666319441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45988.793666319441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45988.793666319441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45988.793666319441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45988.793666319441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45988.793666319441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45988.793666319441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45988.793666319441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45988.793666319441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45988.793666319441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45988.793666319441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45988.793666319441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45988.793666319441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45988.793666319441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45988.793666319441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45988.793666319441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45988.793666319441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45988.793666319441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45988.793666319441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45988.793666319441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45988.793666319441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45988.793666319441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45988.793666319441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45988.793666319441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45988.793666319441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45988.793666319441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45988.793666319441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45988.793666319441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45988.793666319441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45988.793666319441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45988.793666319441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45988.793666319441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45988.793666319441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45988.793666319441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45988.793666319441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45988.793666319441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45988.793666319441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45988.793666319441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45988.793666319441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45988.793666319441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45988.793666319441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45988.793666319441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45988.793666319441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45988.793666319441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45988.793666319441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45988.793666319441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45988.793666319441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45988.793666319441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45988.793666319441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45988.793666319441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45988.793666319441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45988.793666319441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45988.793666319441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45988.793666319441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45988.793666319441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45988.793666319441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45988.793666319441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45988.793666319441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45988.793666319441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45988.793666319441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45988.793666319441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45988.793666319441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45988.793666319441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45988.793666319441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45988.793666319441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45988.793666319441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45988.793666319441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45988.793666319441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45988.793666319441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285.31294872684521</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45988.793666319441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45988.793666319441</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45988.793666319441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45988.793666319441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45988.793666319441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45988.793666319441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45988.793666319441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45988.793666319441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45988.793666319441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45988.793666319441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45988.793666319441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45988.793666319441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45988.793666319441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45988.793666319441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45988.793666319441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45988.793666319441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45988.793666319441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45988.793666319441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45988.793666319441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45988.793666319441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45988.793666319441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45988.793666319441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45988.793666319441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45988.793666319441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45988.793666319441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45988.793666319441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45988.793666319441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45988.793666319441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45988.793666319441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45988.793666319441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45988.793666319441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45988.793666319441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45988.793666319441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45988.793666319441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45988.793666319441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45988.793666319441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45988.793666319441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45988.793666319441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45988.793666319441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45988.793666319441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45988.793666319441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45988.793666319441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45988.793666319441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45988.793666319441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45988.793666319441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45988.793666319441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45988.793666319441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45988.793666319441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45988.793666319441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45988.793666319441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45988.793666319441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45988.793666319441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45988.793666319441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45988.793666319441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45988.793666319441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45988.793666319441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45988.793666319441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45988.793666319441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45988.793666319441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45988.793666319441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45988.793666319441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45988.793666319441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45988.793666319441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45988.793666319441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45988.793666319441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45988.793666319441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45988.793666319441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45988.793666319441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45988.793666319441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45988.793666319441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45988.793666319441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45988.793666319441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45988.793666319441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45988.793666319441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45988.793666319441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45988.793666319441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45988.793666319441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45988.793666319441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45988.793666319441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45988.793666319441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45988.793666319441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45988.793666319441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45988.793666319441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45988.793666319441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45988.793666319441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45988.793666319441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45988.793666319441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45988.793666319441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45988.793666319441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45988.793666319441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45988.793666319441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45988.793666319441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45988.793666319441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45988.793666319441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45988.793666319441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45988.793666319441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45988.793666319441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45988.793666319441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45988.793666319441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45988.793666319441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45988.793666319441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45988.793666319441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45988.793666319441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45988.793666319441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45988.793666319441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45988.793666319441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45988.793666319441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45988.793666319441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45988.793666319441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45988.793666319441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45988.793666319441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45988.793666319441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45988.793666319441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45988.793666319441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45988.793666319441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45988.793666319441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45988.793666319441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45988.793666319441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45988.793666319441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45988.793666319441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45988.793666319441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45988.793666319441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45988.793666319441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45988.793666319441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45988.793666319441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45988.793666319441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45988.793666319441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45988.793666319441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45988.793666319441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45988.793666319441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45988.793666319441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45988.793666319441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45988.793666319441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45988.793666319441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45988.793666319441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45988.793666319441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45988.793666319441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45988.793666319441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45988.793666319441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45988.793666319441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45988.793666319441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45988.793666319441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45988.793666319441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45988.793666319441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45988.793666319441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45988.793666319441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45988.793666319441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45988.793666319441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45988.793666319441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45988.793666319441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45988.793666319441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45988.793666319441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45988.793666319441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45988.793666319441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45988.793666319441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45988.793666319441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45988.793666319441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45988.793666319441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45988.793666319441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45988.793666319441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45988.793666319441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45988.793666319441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45988.793666319441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45988.793666319441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45988.793666319441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45988.793666319441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45988.793666319441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45988.793666319441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45988.793666319441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45988.793666319441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45988.793666319441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45988.793666319441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45988.793666319441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45988.793666319441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45988.793666319441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45988.793666319441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45988.793666319441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45988.793666319441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45988.793666319441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45988.793666319441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45988.793666319441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45988.793666319441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45988.793666319441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45988.793666319441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45988.793666319441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45988.793666319441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45988.793666319441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45988.793666319441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45988.793666319441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45988.793666319441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45988.793666319441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45988.793666319441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45988.793666319441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45988.793666319441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45988.793666319441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45988.793666319441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45988.793666319441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45988.793666319441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45988.793666319441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45988.793666319441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45988.793666319441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45988.793666319441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45988.793666319441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45988.793666319441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45988.793666319441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45988.793666319441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45988.793666319441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45988.793666319441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45988.793666319441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45988.793666319441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45988.793666319441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45988.793666319441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45988.793666319441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45988.793666319441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45988.793666319441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45988.793666319441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45988.793666319441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45988.793666319441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45988.793666319441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45988.793666319441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45988.793666319441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45988.793666319441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45988.793666319441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45988.793666319441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45988.793666319441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45988.793666319441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45988.793666319441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45988.793666319441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45988.793666319441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45988.793666319441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45988.793666319441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45988.793666319441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45988.793666319441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45988.793666319441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45988.793666319441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45988.793666319441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45988.793666319441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45988.793666319441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45988.793666319441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45988.793666319441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45988.793666319441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45988.793666319441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45988.793666319441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45988.793666319441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45988.793666319441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45988.793666319441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45988.793666319441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45988.793666319441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45988.793666319441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45988.793666319441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45988.793666319441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45988.793666319441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45988.793666319441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45988.793666319441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45988.793666319441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45988.793666319441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45988.793666319441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45988.793666319441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45988.793666319441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45988.793666319441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45988.793666319441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45988.793666319441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45988.793666319441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45988.793666319441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45988.793666319441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45988.793666319441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45988.793666319441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45988.793666319441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45988.793666319441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45988.793666319441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45988.793666319441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45988.793666319441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45988.793666319441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45988.793666319441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45988.793666319441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45988.793666319441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45988.793666319441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45988.793666319441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45988.793666319441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45988.793666319441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45988.793666319441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45988.793666319441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45988.793666319441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45988.793666319441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45988.793666319441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45988.793666319441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45988.793666319441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45988.793666319441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45988.793666319441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45988.793666319441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45988.793666319441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45988.793666319441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45988.793666319441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45988.793666319441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45988.793666319441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45988.793666319441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45988.793666319441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45988.793666319441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45988.793666319441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45988.793666319441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45988.793666319441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45988.793666319441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45988.793666319441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45988.793666319441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45988.793666319441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45988.793666319441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45988.793666319441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45988.793666319441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45988.793666319441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45988.793666319441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45988.793666319441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45988.793666319441</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96.961606134253088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62.604789004624763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40.132555208328995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7.4203677083278308</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45988.793666319441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45988.793666319441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45988.793666319441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45988.793666319441</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44">
        <f t="shared" ca="1" si="2"/>
        <v>45988.793666319441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44">
        <f t="shared" ca="1" si="2"/>
        <v>45988.793666319441</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44">
        <f t="shared" ca="1" si="2"/>
        <v>45988.793666319441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44">
        <f t="shared" ca="1" si="2"/>
        <v>45988.793666319441</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44">
        <f t="shared" ca="1" si="2"/>
        <v>45988.793666319441</v>
      </c>
      <c r="H14" s="38"/>
      <c r="I14" s="37" t="str">
        <f>IFERROR(VLOOKUP(D14,DB!A:F,6,0),"")</f>
        <v/>
      </c>
      <c r="J14" s="37" t="str">
        <f>IFERROR(VLOOKUP(D14,DB!A:G,7,0),"")</f>
        <v/>
      </c>
      <c r="K14" s="37"/>
      <c r="L14" s="37" t="str">
        <f>IFERROR(VLOOKUP(D14,DB!A:I,9,0),"")</f>
        <v/>
      </c>
    </row>
    <row r="15" spans="1:13">
      <c r="A15" s="37"/>
      <c r="B15" s="37" t="str">
        <f>IFERROR(VLOOKUP(D15,DB!A:K,11,0),"")</f>
        <v/>
      </c>
      <c r="C15" s="37"/>
      <c r="D15" s="156"/>
      <c r="E15" s="37"/>
      <c r="F15" s="38"/>
      <c r="G15" s="144">
        <f t="shared" ca="1" si="2"/>
        <v>45988.793666319441</v>
      </c>
      <c r="H15" s="38"/>
      <c r="I15" s="37" t="str">
        <f>IFERROR(VLOOKUP(D15,DB!A:F,6,0),"")</f>
        <v/>
      </c>
      <c r="J15" s="37" t="str">
        <f>IFERROR(VLOOKUP(D15,DB!A:G,7,0),"")</f>
        <v/>
      </c>
      <c r="K15" s="37"/>
      <c r="L15" s="37" t="str">
        <f>IFERROR(VLOOKUP(D15,DB!A:I,9,0),"")</f>
        <v/>
      </c>
    </row>
    <row r="16" spans="1:13">
      <c r="A16" s="37"/>
      <c r="B16" s="37" t="str">
        <f>IFERROR(VLOOKUP(D16,DB!A:K,11,0),"")</f>
        <v/>
      </c>
      <c r="C16" s="37"/>
      <c r="D16" s="156"/>
      <c r="E16" s="37"/>
      <c r="F16" s="38"/>
      <c r="G16" s="144">
        <f t="shared" ca="1" si="2"/>
        <v>45988.793666319441</v>
      </c>
      <c r="H16" s="38"/>
      <c r="I16" s="37" t="str">
        <f>IFERROR(VLOOKUP(D16,DB!A:F,6,0),"")</f>
        <v/>
      </c>
      <c r="J16" s="37" t="str">
        <f>IFERROR(VLOOKUP(D16,DB!A:G,7,0),"")</f>
        <v/>
      </c>
      <c r="K16" s="37"/>
      <c r="L16" s="37" t="str">
        <f>IFERROR(VLOOKUP(D16,DB!A:I,9,0),"")</f>
        <v/>
      </c>
    </row>
    <row r="17" spans="1:12">
      <c r="A17" s="37"/>
      <c r="B17" s="37" t="str">
        <f>IFERROR(VLOOKUP(D17,DB!A:K,11,0),"")</f>
        <v/>
      </c>
      <c r="C17" s="37"/>
      <c r="D17" s="156"/>
      <c r="E17" s="37"/>
      <c r="F17" s="38"/>
      <c r="G17" s="144">
        <f t="shared" ca="1" si="2"/>
        <v>45988.793666319441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45988.793666319441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45988.793666319441</v>
      </c>
      <c r="H19" s="38"/>
      <c r="I19" s="37" t="str">
        <f>IFERROR(VLOOKUP(D19,DB!A:F,6,0),"")</f>
        <v/>
      </c>
      <c r="J19" s="37" t="str">
        <f>IFERROR(VLOOKUP(D19,DB!A:G,7,0),"")</f>
        <v/>
      </c>
      <c r="K19" s="37"/>
      <c r="L19" s="37" t="str">
        <f>IFERROR(VLOOKUP(D19,DB!A:I,9,0),"")</f>
        <v/>
      </c>
    </row>
    <row r="20" spans="1:12">
      <c r="A20" s="37"/>
      <c r="B20" s="152" t="str">
        <f>IFERROR(VLOOKUP(D20,DB!A:K,11,0),"")</f>
        <v/>
      </c>
      <c r="C20" s="37"/>
      <c r="D20" s="37"/>
      <c r="E20" s="37"/>
      <c r="F20" s="38"/>
      <c r="G20" s="144">
        <f ca="1">IFERROR(NOW()-F20,"")</f>
        <v>45988.793666319441</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44">
        <f ca="1">IFERROR(NOW()-F21,"")</f>
        <v>45988.793666319441</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45988.793666319441</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45988.793666319441</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45988.793666319441</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45988.793666319441</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45988.793666319441</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45988.793666319441</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45988.793666319441</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45988.793666319441</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45988.793666319441</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45988.793666319441</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45988.793666319441</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45988.793666319441</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45988.793666319441</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45988.793666319441</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45988.793666319441</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45988.793666319441</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45988.793666319441</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45988.793666319441</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45988.793666319441</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45988.793666319441</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45988.793666319441</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45988.793666319441</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45988.793666319441</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45988.793666319441</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45988.793666319441</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45988.793666319441</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45988.793666319441</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45988.793666319441</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45988.793666319441</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45988.793666319441</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45988.793666319441</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45988.793666319441</v>
      </c>
      <c r="H53" s="38"/>
      <c r="I53" s="152" t="str">
        <f>IFERROR(VLOOKUP(D53,DB!A:F,6,0),"")</f>
        <v/>
      </c>
      <c r="J53" s="152" t="str">
        <f>IFERROR(VLOOKUP(D53,DB!A:G,7,0),"")</f>
        <v/>
      </c>
      <c r="K53" s="37"/>
      <c r="L53" s="152"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I9" sqref="I9"/>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47"/>
      <c r="F2"/>
      <c r="G2" s="72">
        <f ca="1">IFERROR(NOW()-F2,"-")</f>
        <v>45988.793666319441</v>
      </c>
      <c r="H2" s="148">
        <v>45988.686666666668</v>
      </c>
      <c r="I2" s="124" t="str">
        <f>IFERROR(VLOOKUP(D2,DB!A:F,6,0),"")</f>
        <v>Generator-SG</v>
      </c>
      <c r="J2" s="124" t="str">
        <f>IFERROR(VLOOKUP(D2,DB!A:G,7,0),"")</f>
        <v>Dead</v>
      </c>
      <c r="K2" s="127" t="s">
        <v>39129</v>
      </c>
      <c r="L2" s="128" t="str">
        <f>IFERROR(VLOOKUP(D2,DB!A:I,9,0),"")</f>
        <v>Latis</v>
      </c>
    </row>
    <row r="3" spans="1:16382" ht="31.5" customHeight="1">
      <c r="A3" s="157" t="s">
        <v>39128</v>
      </c>
      <c r="B3" s="124" t="str">
        <f>IFERROR(VLOOKUP(D3,DB!A:K,11,0),"")</f>
        <v>R6</v>
      </c>
      <c r="C3" s="125">
        <v>1</v>
      </c>
      <c r="D3" s="124" t="s">
        <v>34130</v>
      </c>
      <c r="E3" s="124"/>
      <c r="F3" s="126"/>
      <c r="G3" s="72">
        <f ca="1">IFERROR(NOW()-F3,"-")</f>
        <v>45988.793666319441</v>
      </c>
      <c r="H3" s="126">
        <v>45988.779768518521</v>
      </c>
      <c r="I3" s="124" t="str">
        <f>IFERROR(VLOOKUP(D3,DB!A:F,6,0),"")</f>
        <v>SCECO</v>
      </c>
      <c r="J3" s="124" t="str">
        <f>IFERROR(VLOOKUP(D3,DB!A:G,7,0),"")</f>
        <v>Dead</v>
      </c>
      <c r="K3" s="127" t="s">
        <v>39130</v>
      </c>
      <c r="L3" s="128" t="str">
        <f>IFERROR(VLOOKUP(D3,DB!A:I,9,0),"")</f>
        <v>Latis</v>
      </c>
    </row>
    <row r="4" spans="1:16382" ht="31.5" customHeight="1">
      <c r="A4" s="123"/>
      <c r="B4" s="124" t="str">
        <f>IFERROR(VLOOKUP(D4,DB!A:K,11,0),"")</f>
        <v/>
      </c>
      <c r="C4" s="125"/>
      <c r="D4" s="124"/>
      <c r="E4" s="106"/>
      <c r="F4" s="126"/>
      <c r="G4" s="72">
        <f ca="1">IFERROR(NOW()-F4,"-")</f>
        <v>45988.793666319441</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45988.793666319441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45988.793666319441</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45988.793666319441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45988.793666319441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45988.793666319441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45988.793666319441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45988.793666319441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45988.793666319441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45988.793666319441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45988.793666319441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45988.793666319441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45988.793666319441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45988.793666319441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45988.793666319441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45988.793666319441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45988.793666319441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45988.793666319441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45988.793666319441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45988.793666319441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45988.793666319441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45988.793666319441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45988.793666319441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45988.793666319441</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