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638" documentId="13_ncr:1_{F6CB121F-512D-4AA6-A0C1-0FB36C537598}" xr6:coauthVersionLast="47" xr6:coauthVersionMax="47" xr10:uidLastSave="{98214DDC-B0F6-4659-BF34-48BD3A1C714B}"/>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4" i="6"/>
  <c r="B5" i="6"/>
  <c r="B6" i="6"/>
  <c r="B7" i="6"/>
  <c r="B8" i="6"/>
  <c r="B9" i="6"/>
  <c r="B10" i="6"/>
  <c r="B11" i="6"/>
  <c r="B12" i="6"/>
  <c r="B13" i="6"/>
  <c r="B14" i="6"/>
  <c r="B15" i="6"/>
  <c r="B16" i="6"/>
  <c r="B17" i="6"/>
  <c r="B18" i="6"/>
  <c r="B19" i="6"/>
  <c r="G3" i="6"/>
  <c r="G4" i="6"/>
  <c r="G5" i="6"/>
  <c r="G6" i="6"/>
  <c r="G7" i="6"/>
  <c r="G8" i="6"/>
  <c r="G9" i="6"/>
  <c r="G10" i="6"/>
  <c r="G11" i="6"/>
  <c r="G12" i="6"/>
  <c r="G13" i="6"/>
  <c r="G14" i="6"/>
  <c r="G15" i="6"/>
  <c r="G16" i="6"/>
  <c r="G17" i="6"/>
  <c r="G18" i="6"/>
  <c r="G19" i="6"/>
  <c r="I3" i="6"/>
  <c r="I4" i="6"/>
  <c r="I5" i="6"/>
  <c r="I6" i="6"/>
  <c r="I7" i="6"/>
  <c r="I8" i="6"/>
  <c r="I9" i="6"/>
  <c r="I10" i="6"/>
  <c r="I11" i="6"/>
  <c r="I12" i="6"/>
  <c r="I13" i="6"/>
  <c r="I14" i="6"/>
  <c r="I15" i="6"/>
  <c r="I16" i="6"/>
  <c r="I17" i="6"/>
  <c r="I18" i="6"/>
  <c r="I19" i="6"/>
  <c r="J3" i="6"/>
  <c r="J4" i="6"/>
  <c r="J5" i="6"/>
  <c r="J6" i="6"/>
  <c r="J7" i="6"/>
  <c r="J8" i="6"/>
  <c r="J9" i="6"/>
  <c r="J10" i="6"/>
  <c r="J11" i="6"/>
  <c r="J12" i="6"/>
  <c r="J13" i="6"/>
  <c r="J14" i="6"/>
  <c r="J15" i="6"/>
  <c r="J16" i="6"/>
  <c r="J17" i="6"/>
  <c r="J18" i="6"/>
  <c r="J19" i="6"/>
  <c r="L3" i="6"/>
  <c r="L4" i="6"/>
  <c r="L5" i="6"/>
  <c r="L6" i="6"/>
  <c r="L7" i="6"/>
  <c r="L8" i="6"/>
  <c r="L9" i="6"/>
  <c r="L10" i="6"/>
  <c r="L11" i="6"/>
  <c r="L12" i="6"/>
  <c r="L13" i="6"/>
  <c r="L14" i="6"/>
  <c r="L15" i="6"/>
  <c r="L16" i="6"/>
  <c r="L17" i="6"/>
  <c r="L18" i="6"/>
  <c r="L1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<sst xmlns="http://schemas.openxmlformats.org/spreadsheetml/2006/main" count="180290" uniqueCount="39122">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</sst>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xf numFmtId="0" fontId="9"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301.07023506944097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45964.018660995367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45964.018660995367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45964.018660995367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45964.018660995367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45964.018660995367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45964.018660995367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45964.018660995367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45964.018660995367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45964.018660995367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45964.018660995367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45964.018660995367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45964.018660995367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45964.018660995367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45964.018660995367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45964.018660995367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45964.018660995367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45964.018660995367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45964.018660995367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45964.018660995367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45964.018660995367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45964.018660995367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45964.018660995367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45964.018660995367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45964.018660995367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45964.018660995367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45964.018660995367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45964.018660995367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45964.018660995367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45964.018660995367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45964.018660995367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45964.018660995367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45964.018660995367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45964.018660995367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45964.018660995367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45964.018660995367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45964.018660995367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45964.018660995367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45964.018660995367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45964.018660995367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45964.018660995367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45964.018660995367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45964.018660995367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45964.018660995367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45964.018660995367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45964.018660995367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45964.018660995367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45964.018660995367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45964.018660995367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45964.018660995367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45964.018660995367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45964.018660995367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45964.018660995367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45964.018660995367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45964.018660995367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45964.018660995367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45964.018660995367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45964.018660995367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45964.018660995367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45964.018660995367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45964.018660995367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45964.018660995367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45964.018660995367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45964.018660995367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45964.018660995367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45964.018660995367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45964.018660995367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45964.018660995367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45964.018660995367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45964.018660995367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45964.018660995367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45964.018660995367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45964.018660995367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45964.018660995367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45964.018660995367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45964.018660995367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45964.018660995367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45964.018660995367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45964.018660995367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45964.018660995367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45964.018660995367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45964.018660995367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45964.018660995367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45964.018660995367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45964.018660995367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45964.018660995367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45964.018660995367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45964.018660995367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45964.018660995367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45964.018660995367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45964.018660995367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45964.018660995367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45964.018660995367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45964.018660995367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45964.018660995367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45964.018660995367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45964.018660995367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45964.018660995367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45964.018660995367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45964.018660995367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45964.018660995367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45964.018660995367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45964.018660995367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45964.018660995367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45964.018660995367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45964.018660995367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45964.018660995367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45964.018660995367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45964.018660995367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45964.018660995367</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45964.018660995367</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C1B4A021-6F2B-4B9F-8559-8B841374CD99}"/>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139.01882303240563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5.2765776620362885</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45964.018660995367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45964.018660995367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45964.018660995367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45964.018660995367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45964.018660995367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45964.018660995367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45964.018660995367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45964.018660995367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45964.018660995367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45964.018660995367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45964.018660995367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45964.018660995367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45964.018660995367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45964.018660995367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45964.018660995367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45964.018660995367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45964.018660995367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45964.018660995367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45964.018660995367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45964.018660995367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45964.018660995367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45964.018660995367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45964.018660995367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45964.018660995367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45964.018660995367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45964.018660995367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45964.018660995367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45964.018660995367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45964.018660995367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45964.018660995367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45964.018660995367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45964.018660995367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45964.018660995367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45964.018660995367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45964.018660995367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45964.018660995367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45964.018660995367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45964.018660995367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45964.018660995367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45964.018660995367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45964.018660995367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45964.018660995367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45964.018660995367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45964.018660995367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45964.018660995367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45964.018660995367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45964.018660995367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45964.018660995367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45964.018660995367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45964.018660995367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45964.018660995367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45964.018660995367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45964.018660995367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45964.018660995367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45964.018660995367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45964.018660995367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45964.018660995367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45964.018660995367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45964.018660995367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45964.018660995367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45964.018660995367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45964.018660995367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45964.018660995367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45964.018660995367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45964.018660995367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45964.018660995367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45964.018660995367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45964.018660995367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45964.018660995367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45964.018660995367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45964.018660995367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45964.018660995367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45964.018660995367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45964.018660995367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45964.018660995367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45964.018660995367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45964.018660995367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45964.018660995367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45964.018660995367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45964.018660995367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45964.018660995367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45964.018660995367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45964.018660995367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45964.018660995367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45964.018660995367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45964.018660995367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45964.018660995367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45964.018660995367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45964.018660995367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45964.018660995367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45964.018660995367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45964.018660995367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45964.018660995367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45964.018660995367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45964.018660995367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45964.018660995367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45964.018660995367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45964.018660995367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45964.018660995367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45964.018660995367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45964.018660995367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45964.018660995367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45964.018660995367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45964.018660995367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45964.018660995367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45964.018660995367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45964.018660995367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45964.018660995367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45964.018660995367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45964.018660995367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45964.018660995367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45964.018660995367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45964.018660995367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45964.018660995367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45964.018660995367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45964.018660995367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45964.018660995367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45964.018660995367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45964.018660995367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45964.018660995367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45964.018660995367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45964.018660995367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45964.018660995367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45964.018660995367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45964.018660995367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45964.018660995367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45964.018660995367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45964.018660995367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45964.018660995367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45964.018660995367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45964.018660995367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45964.018660995367</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F4" sqref="F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45964.018660995367</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45964.018660995367</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45964.018660995367</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45964.018660995367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45964.018660995367</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45964.018660995367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45964.018660995367</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45964.018660995367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45964.018660995367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45964.018660995367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45964.018660995367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45964.018660995367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45964.018660995367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45964.018660995367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45964.018660995367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45964.018660995367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45964.018660995367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45964.018660995367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45964.018660995367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45964.018660995367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45964.018660995367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45964.018660995367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45964.018660995367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45964.018660995367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45964.018660995367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45964.018660995367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45964.018660995367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45964.018660995367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45964.018660995367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45964.018660995367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45964.018660995367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45964.018660995367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45964.018660995367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45964.018660995367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45964.018660995367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45964.018660995367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45964.018660995367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45964.018660995367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45964.018660995367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45964.018660995367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45964.018660995367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45964.018660995367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45964.018660995367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45964.018660995367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45964.018660995367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45964.018660995367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45964.018660995367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45964.018660995367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45964.018660995367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45964.018660995367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45964.018660995367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45964.018660995367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45964.018660995367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45964.018660995367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45964.018660995367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45964.018660995367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45964.018660995367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45964.018660995367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45964.018660995367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45964.018660995367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45964.018660995367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45964.018660995367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45964.018660995367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45964.018660995367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45964.018660995367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45964.018660995367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45964.018660995367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45964.018660995367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45964.018660995367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45964.018660995367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45964.018660995367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45964.018660995367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45964.018660995367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45964.018660995367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45964.018660995367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45964.018660995367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45964.018660995367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45964.018660995367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45964.018660995367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45964.018660995367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45964.018660995367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45964.018660995367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45964.018660995367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45964.018660995367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45964.018660995367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45964.018660995367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45964.018660995367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45964.018660995367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45964.018660995367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45964.018660995367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45964.018660995367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45964.018660995367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45964.018660995367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45964.018660995367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45964.018660995367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45964.018660995367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45964.018660995367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45964.018660995367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45964.018660995367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45964.018660995367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45964.018660995367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45964.018660995367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45964.018660995367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45964.018660995367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45964.018660995367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45964.018660995367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45964.018660995367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45964.018660995367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45964.018660995367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45964.018660995367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45964.018660995367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45964.018660995367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45964.018660995367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45964.018660995367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45964.018660995367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45964.018660995367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45964.018660995367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45964.018660995367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45964.018660995367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45964.018660995367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45964.018660995367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45964.018660995367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45964.018660995367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45964.018660995367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45964.018660995367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45964.018660995367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45964.018660995367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45964.018660995367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45964.018660995367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45964.018660995367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45964.018660995367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45964.018660995367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45964.018660995367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45964.018660995367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45964.018660995367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45964.018660995367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45964.018660995367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45964.018660995367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45964.018660995367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45964.018660995367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45964.018660995367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45964.018660995367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45964.018660995367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45964.018660995367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45964.018660995367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45964.018660995367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45964.018660995367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45964.018660995367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45964.018660995367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45964.018660995367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45964.018660995367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45964.018660995367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45964.018660995367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45964.018660995367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45964.018660995367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45964.018660995367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45964.018660995367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45964.018660995367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45964.018660995367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45964.018660995367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45964.018660995367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45964.018660995367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45964.018660995367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45964.018660995367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45964.018660995367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45964.018660995367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45964.018660995367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45964.018660995367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45964.018660995367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45964.018660995367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45964.018660995367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45964.018660995367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45964.018660995367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45964.018660995367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45964.018660995367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45964.018660995367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45964.018660995367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45964.018660995367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45964.018660995367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45964.018660995367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45964.018660995367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45964.018660995367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45964.018660995367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45964.018660995367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45964.018660995367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45964.018660995367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45964.018660995367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45964.018660995367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45964.018660995367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45964.018660995367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45964.018660995367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45964.018660995367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45964.018660995367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45964.018660995367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45964.018660995367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45964.018660995367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45964.018660995367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45964.018660995367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45964.018660995367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45964.018660995367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45964.018660995367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45964.018660995367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45964.018660995367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45964.018660995367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45964.018660995367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45964.018660995367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45964.018660995367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45964.018660995367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45964.018660995367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45964.018660995367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45964.018660995367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45964.018660995367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45964.018660995367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45964.018660995367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45964.018660995367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45964.018660995367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45964.018660995367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45964.018660995367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45964.018660995367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45964.018660995367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45964.018660995367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45964.018660995367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45964.018660995367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45964.018660995367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45964.018660995367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45964.018660995367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45964.018660995367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45964.018660995367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45964.018660995367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45964.018660995367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45964.018660995367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45964.018660995367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45964.018660995367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45964.018660995367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45964.018660995367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45964.018660995367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45964.018660995367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45964.018660995367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45964.018660995367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45964.018660995367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45964.018660995367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45964.018660995367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45964.018660995367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45964.018660995367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45964.018660995367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45964.018660995367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45964.018660995367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45964.018660995367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45964.018660995367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45964.018660995367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45964.018660995367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45964.018660995367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45964.018660995367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45964.018660995367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45964.018660995367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45964.018660995367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45964.018660995367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45964.018660995367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45964.018660995367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45964.018660995367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45964.018660995367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45964.018660995367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45964.018660995367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45964.018660995367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45964.018660995367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45964.018660995367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45964.018660995367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45964.018660995367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45964.018660995367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45964.018660995367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45964.018660995367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45964.018660995367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45964.018660995367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45964.018660995367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45964.018660995367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45964.018660995367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45964.018660995367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45964.018660995367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45964.018660995367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45964.018660995367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45964.018660995367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45964.018660995367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45964.018660995367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45964.018660995367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45964.018660995367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45964.018660995367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45964.018660995367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45964.018660995367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45964.018660995367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45964.018660995367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45964.018660995367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45964.018660995367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45964.018660995367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45964.018660995367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45964.018660995367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45964.018660995367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45964.018660995367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45964.018660995367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45964.018660995367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45964.018660995367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45964.018660995367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45964.018660995367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45964.018660995367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45964.018660995367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45964.018660995367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45964.018660995367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45964.018660995367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45964.018660995367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45964.018660995367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45964.018660995367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45964.018660995367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45964.018660995367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45964.018660995367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45964.018660995367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45964.018660995367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45964.018660995367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45964.018660995367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45964.018660995367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45964.018660995367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45964.018660995367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45964.018660995367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45964.018660995367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45964.018660995367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45964.018660995367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45964.018660995367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45964.018660995367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45964.018660995367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45964.018660995367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45964.018660995367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45964.018660995367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45964.018660995367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45964.018660995367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45964.018660995367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45964.018660995367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45964.018660995367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45964.018660995367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45964.018660995367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45964.018660995367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45964.018660995367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45964.018660995367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45964.018660995367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45964.018660995367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45964.018660995367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45964.018660995367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45964.018660995367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45964.018660995367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45964.018660995367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45964.018660995367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45964.018660995367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45964.018660995367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45964.018660995367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45964.018660995367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45964.018660995367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45964.018660995367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45964.018660995367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45964.018660995367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45964.018660995367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45964.018660995367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45964.018660995367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45964.018660995367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45964.018660995367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45964.018660995367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45964.018660995367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45964.018660995367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45964.018660995367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45964.018660995367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45964.018660995367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45964.018660995367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45964.018660995367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45964.018660995367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45964.018660995367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45964.018660995367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45964.018660995367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45964.018660995367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45964.018660995367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45964.018660995367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45964.018660995367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45964.018660995367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45964.018660995367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45964.018660995367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45964.018660995367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45964.018660995367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45964.018660995367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45964.018660995367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45964.018660995367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45964.018660995367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45964.018660995367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45964.018660995367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45964.018660995367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45964.018660995367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45964.018660995367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45964.018660995367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45964.018660995367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45964.018660995367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45964.018660995367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45964.018660995367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45964.018660995367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45964.018660995367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45964.018660995367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45964.018660995367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45964.018660995367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45964.018660995367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45964.018660995367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45964.018660995367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45964.018660995367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45964.018660995367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45964.018660995367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45964.018660995367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45964.018660995367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45964.018660995367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45964.018660995367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45964.018660995367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45964.018660995367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45964.018660995367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45964.018660995367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45964.018660995367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45964.018660995367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45964.018660995367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45964.018660995367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45964.018660995367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45964.018660995367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45964.018660995367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45964.018660995367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45964.018660995367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45964.018660995367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45964.018660995367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45964.018660995367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45964.018660995367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45964.018660995367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45964.018660995367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45964.018660995367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45964.018660995367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45964.018660995367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45964.018660995367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45964.018660995367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45964.018660995367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45964.018660995367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45964.018660995367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45964.018660995367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45964.018660995367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45964.018660995367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45964.018660995367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45964.018660995367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45964.018660995367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45964.018660995367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45964.018660995367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45964.018660995367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45964.018660995367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45964.018660995367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45964.018660995367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45964.018660995367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45964.018660995367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45964.018660995367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45964.018660995367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45964.018660995367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45964.018660995367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45964.018660995367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45964.018660995367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45964.018660995367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45964.018660995367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45964.018660995367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45964.018660995367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45964.018660995367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45964.018660995367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45964.018660995367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45964.018660995367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45964.018660995367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45964.018660995367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45964.018660995367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45964.018660995367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45964.018660995367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45964.018660995367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45964.018660995367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45964.018660995367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45964.018660995367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45964.018660995367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45964.018660995367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45964.018660995367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45964.018660995367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45964.018660995367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45964.018660995367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45964.018660995367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45964.018660995367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45964.018660995367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45964.018660995367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45964.018660995367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45964.018660995367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45964.018660995367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45964.018660995367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45964.018660995367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45964.018660995367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45964.018660995367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45964.018660995367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45964.018660995367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45964.018660995367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45964.018660995367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45964.018660995367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45964.018660995367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45964.018660995367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45964.018660995367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45964.018660995367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45964.018660995367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45964.018660995367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45964.018660995367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45964.018660995367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45964.018660995367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45964.018660995367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45964.018660995367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45964.018660995367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45964.018660995367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45964.018660995367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45964.018660995367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45964.018660995367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45964.018660995367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45964.018660995367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45964.018660995367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45964.018660995367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45964.018660995367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45964.018660995367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45964.018660995367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45964.018660995367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45964.018660995367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45964.018660995367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45964.018660995367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45964.018660995367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45964.018660995367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45964.018660995367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45964.018660995367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45964.018660995367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45964.018660995367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45964.018660995367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45964.018660995367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45964.018660995367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45964.018660995367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45964.018660995367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45964.018660995367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45964.018660995367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45964.018660995367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45964.018660995367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45964.018660995367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45964.018660995367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45964.018660995367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45964.018660995367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45964.018660995367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45964.018660995367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45964.018660995367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45964.018660995367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45964.018660995367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45964.018660995367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45964.018660995367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45964.018660995367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45964.018660995367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45964.018660995367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45964.018660995367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45964.018660995367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45964.018660995367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45964.018660995367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45964.018660995367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45964.018660995367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45964.018660995367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45964.018660995367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45964.018660995367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45964.018660995367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45964.018660995367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45964.018660995367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45964.018660995367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45964.018660995367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45964.018660995367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45964.018660995367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45964.018660995367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45964.018660995367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45964.018660995367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45964.018660995367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45964.018660995367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45964.018660995367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45964.018660995367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45964.018660995367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45964.018660995367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45964.018660995367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45964.018660995367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45964.018660995367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45964.018660995367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45964.018660995367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45964.018660995367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45964.018660995367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45964.018660995367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45964.018660995367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45964.018660995367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45964.018660995367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45964.018660995367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45964.018660995367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45964.018660995367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45964.018660995367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45964.018660995367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45964.018660995367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45964.018660995367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45964.018660995367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45964.018660995367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45964.018660995367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45964.018660995367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45964.018660995367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45964.018660995367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45964.018660995367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45964.018660995367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45964.018660995367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45964.018660995367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45964.018660995367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45964.018660995367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45964.018660995367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45964.018660995367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45964.018660995367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45964.018660995367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45964.018660995367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45964.018660995367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45964.018660995367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45964.018660995367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45964.018660995367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45964.018660995367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45964.018660995367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45964.018660995367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45964.018660995367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45964.018660995367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45964.018660995367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45964.018660995367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45964.018660995367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45964.018660995367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45964.018660995367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45964.018660995367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45964.018660995367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45964.018660995367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45964.018660995367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45964.018660995367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45964.018660995367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45964.018660995367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45964.018660995367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45964.018660995367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45964.018660995367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45964.018660995367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45964.018660995367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45964.018660995367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45964.018660995367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45964.018660995367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45964.018660995367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45964.018660995367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45964.018660995367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45964.018660995367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45964.018660995367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45964.018660995367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45964.018660995367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45964.018660995367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45964.018660995367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45964.018660995367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45964.018660995367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45964.018660995367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45964.018660995367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45964.018660995367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45964.018660995367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45964.018660995367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45964.018660995367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45964.018660995367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45964.018660995367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45964.018660995367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45964.018660995367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45964.018660995367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45964.018660995367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45964.018660995367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45964.018660995367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45964.018660995367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45964.018660995367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45964.018660995367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45964.018660995367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45964.018660995367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45964.018660995367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45964.018660995367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45964.018660995367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45964.018660995367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45964.018660995367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45964.018660995367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45964.018660995367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45964.018660995367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45964.018660995367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45964.018660995367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45964.018660995367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45964.018660995367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45964.018660995367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45964.018660995367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45964.018660995367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45964.018660995367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45964.018660995367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45964.018660995367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45964.018660995367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45964.018660995367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45964.018660995367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45964.018660995367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45964.018660995367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45964.018660995367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45964.018660995367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45964.018660995367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45964.018660995367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45964.018660995367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45964.018660995367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45964.018660995367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45964.018660995367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45964.018660995367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45964.018660995367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45964.018660995367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45964.018660995367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45964.018660995367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45964.018660995367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45964.018660995367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45964.018660995367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45964.018660995367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45964.018660995367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45964.018660995367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45964.018660995367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45964.018660995367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45964.018660995367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45964.018660995367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45964.018660995367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45964.018660995367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45964.018660995367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45964.018660995367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45964.018660995367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45964.018660995367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45964.018660995367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45964.018660995367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45964.018660995367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45964.018660995367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45964.018660995367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45964.018660995367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45964.018660995367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45964.018660995367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45964.018660995367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45964.018660995367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45964.018660995367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45964.018660995367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45964.018660995367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45964.018660995367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45964.018660995367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45964.018660995367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45964.018660995367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45964.018660995367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45964.018660995367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45964.018660995367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45964.018660995367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45964.018660995367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45964.018660995367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45964.018660995367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45964.018660995367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45964.018660995367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45964.018660995367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45964.018660995367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45964.018660995367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45964.018660995367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45964.018660995367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45964.018660995367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45964.018660995367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45964.018660995367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45964.018660995367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45964.018660995367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45964.018660995367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45964.018660995367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45964.018660995367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45964.018660995367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45964.018660995367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45964.018660995367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45964.018660995367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45964.018660995367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45964.018660995367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45964.018660995367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45964.018660995367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45964.018660995367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45964.018660995367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45964.018660995367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45964.018660995367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45964.018660995367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45964.018660995367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45964.018660995367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45964.018660995367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45964.018660995367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45964.018660995367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45964.018660995367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45964.018660995367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45964.018660995367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45964.018660995367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45964.018660995367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45964.018660995367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45964.018660995367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45964.018660995367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45964.018660995367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45964.018660995367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45964.018660995367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45964.018660995367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45964.018660995367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45964.018660995367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45964.018660995367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45964.018660995367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45964.018660995367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45964.018660995367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45964.018660995367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45964.018660995367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45964.018660995367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45964.018660995367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45964.018660995367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45964.018660995367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45964.018660995367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45964.018660995367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45964.018660995367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45964.018660995367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45964.018660995367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45964.018660995367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45964.018660995367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45964.018660995367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45964.018660995367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45964.018660995367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45964.018660995367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45964.018660995367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45964.018660995367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45964.018660995367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45964.018660995367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45964.018660995367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45964.018660995367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45964.018660995367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45964.018660995367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45964.018660995367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45964.018660995367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45964.018660995367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45964.018660995367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45964.018660995367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45964.018660995367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45964.018660995367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45964.018660995367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45964.018660995367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45964.018660995367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45964.018660995367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45964.018660995367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45964.018660995367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45964.018660995367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45964.018660995367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45964.018660995367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45964.018660995367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45964.018660995367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45964.018660995367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45964.018660995367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45964.018660995367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45964.018660995367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45964.018660995367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45964.018660995367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45964.018660995367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45964.018660995367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45964.018660995367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45964.018660995367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45964.018660995367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45964.018660995367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45964.018660995367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45964.018660995367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45964.018660995367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45964.018660995367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45964.018660995367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45964.018660995367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45964.018660995367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45964.018660995367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45964.018660995367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45964.018660995367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45964.018660995367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45964.018660995367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45964.018660995367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45964.018660995367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45964.018660995367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45964.018660995367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45964.018660995367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45964.018660995367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45964.018660995367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45964.018660995367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45964.018660995367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45964.018660995367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45964.018660995367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45964.018660995367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45964.018660995367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45964.018660995367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45964.018660995367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45964.018660995367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45964.018660995367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45964.018660995367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45964.018660995367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45964.018660995367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45964.018660995367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45964.018660995367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45964.018660995367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45964.018660995367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45964.018660995367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45964.018660995367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45964.018660995367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45964.018660995367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45964.018660995367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45964.018660995367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45964.018660995367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45964.018660995367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45964.018660995367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45964.018660995367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45964.018660995367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45964.018661226852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45964.018661226852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45964.018661226852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45964.018661226852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45964.018661226852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45964.018661226852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45964.018661226852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45964.018661226852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45964.018661226852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45964.018661226852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45964.018661226852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45964.018661226852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45964.018661226852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45964.018661226852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45964.018661226852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45964.018661226852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45964.018661226852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45964.018661226852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45964.018661226852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45964.018661226852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45964.018661226852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45964.018661226852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45964.018661226852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45964.018661226852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45964.018661226852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45964.018661226852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45964.018661226852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45964.018661226852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45964.018661226852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45964.018661226852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45964.018661226852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45964.018661226852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45964.018661226852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45964.018661226852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45964.018661226852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45964.018661226852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45964.018661226852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45964.018661226852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45964.018661226852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45964.018661226852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45964.018661226852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45964.018661226852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45964.018661226852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45964.018661226852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45964.018661226852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45964.018661226852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45964.018661226852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45964.018661226852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45964.018661226852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45964.018661226852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45964.018661226852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45964.018661226852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45964.018661226852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45964.018661226852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45964.018661226852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45964.018661226852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45964.018661226852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45964.018661226852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45964.018661226852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45964.018661226852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45964.018661226852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45964.018661226852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45964.018661226852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45964.018661226852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45964.018661226852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45964.018661226852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45964.018661226852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45964.018661226852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45964.018661226852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45964.018661226852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45964.018661226852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45964.018661226852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45964.018661226852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45964.018661226852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45964.018661226852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45964.018661226852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45964.018661226852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45964.018661226852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45964.018661226852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45964.018661226852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45964.018661226852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45964.018661226852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45964.018661226852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45964.018661226852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45964.018661226852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45964.018661226852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45964.018661226852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45964.018661226852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45964.018661226852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45964.018661226852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45964.018661226852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45964.018661226852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45964.018661226852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45964.018661226852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45964.018661226852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45964.018661226852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45964.018661226852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45964.018661226852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45964.018661226852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45964.018661226852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45964.018661226852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45964.018661226852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45964.018661226852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45964.018661226852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45964.018661226852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45964.018661226852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45964.018661226852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45964.018661226852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45964.018661226852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45964.018661226852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45964.018661226852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45964.018661226852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45964.018661226852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45964.018661226852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45964.018661226852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45964.018661226852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45964.018661226852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45964.018661226852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45964.018661226852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45964.018661226852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45964.018661226852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45964.018661226852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45964.018661226852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45964.018661226852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45964.018661226852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45964.018661226852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45964.018661226852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45964.018661226852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45964.018661226852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45964.018661226852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45964.018661226852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45964.018661226852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45964.018661226852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45964.018661226852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45964.018661226852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45964.018661226852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45964.018661226852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45964.018661226852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45964.018661226852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45964.018661226852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45964.018661226852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45964.018661226852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45964.018661226852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45964.018661226852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45964.018661226852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45964.018661226852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45964.018661226852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45964.018661226852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45964.018661226852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45964.018661226852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45964.018661226852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45964.018661226852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45964.018661226852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45964.018661226852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45964.018661226852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45964.018661226852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45964.018661226852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45964.018661226852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45964.018661226852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45964.018661226852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45964.018661226852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45964.018661226852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45964.018661226852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45964.018661226852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45964.018661226852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45964.018661226852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45964.018661226852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45964.018661226852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45964.018661226852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45964.018661226852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45964.018661226852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45964.018661226852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45964.018661226852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45964.018661226852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45964.018661226852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45964.018661226852</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45964.018661226852</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45964.018661226852</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260.53794340277091</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0.36236469906725688</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37288</v>
      </c>
      <c r="E4" s="97" t="s">
        <v>39021</v>
      </c>
      <c r="F4" s="122">
        <v>45963.873611111114</v>
      </c>
      <c r="G4" s="123">
        <f ca="1">IFERROR(NOW()-F4,"")</f>
        <v>0.14504988425323972</v>
      </c>
      <c r="H4" s="122">
        <v>45963.867986111109</v>
      </c>
      <c r="I4" s="118" t="str">
        <f>IFERROR(VLOOKUP(D4,DB!A:F,6,0),"")</f>
        <v>Generator-SG</v>
      </c>
      <c r="J4" s="118" t="str">
        <f>IFERROR(VLOOKUP(D4,DB!A:G,7,0),"")</f>
        <v>Dead</v>
      </c>
      <c r="K4" s="124" t="s">
        <v>39112</v>
      </c>
      <c r="L4" s="120" t="str">
        <f>IFERROR(VLOOKUP(D4,DB!A:I,9,0),"")</f>
        <v>Latis</v>
      </c>
    </row>
    <row r="5" spans="1:16" ht="15" customHeight="1">
      <c r="A5" s="118"/>
      <c r="B5" s="118"/>
      <c r="C5" s="119"/>
      <c r="D5" s="120"/>
      <c r="E5" s="97" t="s">
        <v>39021</v>
      </c>
      <c r="F5" s="122"/>
      <c r="G5" s="123">
        <f ca="1">IFERROR(NOW()-F5,"")</f>
        <v>45964.018660995367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45964.018660995367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45964.018660995367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45964.018660995367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45964.018660995367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45964.018660995367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45964.018660995367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45964.018660995367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45964.018660995367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45964.018660995367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45964.018660995367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45964.018660995367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45964.018660995367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45964.018660995367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45964.018660995367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45964.018660995367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45964.018660995367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45964.018660995367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45964.018660995367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45964.018660995367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45964.018660995367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45964.018660995367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45964.018660995367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45964.018660995367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45964.018660995367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45964.018660995367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45964.018660995367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45964.018660995367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45964.018660995367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45964.018660995367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45964.018660995367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45964.018660995367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45964.018660995367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45964.018660995367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45964.018660995367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45964.018660995367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45964.018660995367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45964.018660995367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45964.018660995367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45964.018660995367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45964.018660995367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45964.018660995367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45964.018660995367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45964.018660995367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45964.018660995367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45964.018660995367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45964.018660995367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45964.018660995367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45964.018660995367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45964.018660995367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45964.018660995367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45964.018660995367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45964.018660995367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45964.018660995367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45964.018660995367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45964.018660995367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45964.018660995367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45964.018660995367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45964.018660995367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45964.018660995367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45964.018660995367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45964.018660995367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45964.018660995367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45964.018660995367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45964.018660995367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45964.018660995367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45964.018660995367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45964.018660995367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45964.018660995367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45964.018660995367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45964.018660995367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45964.018660995367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45964.018660995367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45964.018660995367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45964.018660995367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45964.018660995367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45964.018660995367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45964.018660995367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45964.018660995367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45964.018660995367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45964.018660995367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45964.018660995367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45964.018660995367</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45964.018660995367</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45964.018660995367</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45964.018660995367</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45964.018660995367</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45964.018660995367</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45964.018660995367</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45964.018660995367</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72.186600810178788</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37.829783680550463</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15.357549884254695</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45964.018660995367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45964.018660995367</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45964.018660995367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45964.018660995367</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45964.018660995367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45964.018660995367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45964.018660995367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45964.018660995367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45964.018660995367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45964.018660995367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45964.018660995367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45964.018660995367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45964.018660995367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45964.018660995367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45964.018660995367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45964.018660995367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45964.018660995367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45964.018660995367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45964.018660995367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45964.018660995367</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45964.018660995367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45964.018660995367</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45964.018660995367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45964.018660995367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45964.018660995367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45964.018660995367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45964.018660995367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45964.018660995367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45964.018660995367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45964.018660995367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45964.018660995367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45964.018660995367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45964.018660995367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45964.018660995367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45964.018660995367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45964.018660995367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45964.018660995367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45964.018660995367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45964.018660995367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45964.018660995367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45964.018660995367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45964.018660995367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45964.018660995367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45964.018660995367</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45964.018660995367</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45964.018660995367</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45964.018660995367</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45964.018660995367</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45964.018660995367</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45964.018660995367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45964.018660995367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45964.018660995367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45964.018660995367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45964.018660995367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45964.018660995367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45964.018660995367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45964.018660995367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45964.018660995367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45964.018660995367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45964.018660995367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45964.018660995367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45964.018660995367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45964.018660995367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45964.018660995367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45964.018660995367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45964.018660995367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45964.018660995367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45964.018660995367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45964.018660995367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45964.018660995367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45964.018660995367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45964.018660995367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45964.018660995367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45964.018660995367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45964.018660995367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45964.018660995367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45964.018660995367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45964.018660995367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45964.018660995367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45964.018660995367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45964.018660995367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45964.018660995367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45964.018660995367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45964.018660995367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45964.018660995367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45964.018660995367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45964.018660995367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45964.018660995367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45964.018660995367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45964.018660995367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45964.018660995367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45964.018660995367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45964.018660995367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45964.018660995367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45964.018660995367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45964.018660995367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45964.018660995367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45964.018660995367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45964.018660995367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45964.018660995367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45964.018660995367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45964.018660995367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45964.018660995367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45964.018660995367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45964.018660995367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45964.018660995367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45964.018660995367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45964.018660995367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45964.018660995367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45964.018660995367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45964.018660995367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45964.018660995367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45964.018660995367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45964.018660995367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45964.018660995367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45964.018660995367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45964.018660995367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45964.018660995367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45964.018660995367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45964.018660995367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45964.018660995367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45964.018660995367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45964.018660995367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45964.018660995367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45964.018660995367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45964.018660995367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45964.018660995367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45964.018660995367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45964.018660995367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45964.018660995367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45964.018660995367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45964.018660995367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45964.018660995367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45964.018660995367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45964.018660995367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45964.018660995367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45964.018660995367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45964.018660995367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45964.018660995367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45964.018660995367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45964.018660995367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45964.018660995367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45964.018660995367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45964.018660995367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45964.018660995367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45964.018660995367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45964.018660995367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45964.018660995367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45964.018660995367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45964.018660995367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45964.018660995367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45964.018660995367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45964.018660995367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45964.018660995367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45964.018660995367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45964.018660995367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45964.018660995367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45964.018660995367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45964.018660995367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45964.018660995367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45964.018660995367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45964.018660995367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45964.018660995367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45964.018660995367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45964.018660995367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45964.018660995367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45964.018660995367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45964.018660995367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45964.018660995367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45964.018660995367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45964.018660995367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45964.018660995367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45964.018660995367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45964.018660995367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45964.018660995367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45964.018660995367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45964.018660995367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45964.018660995367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45964.018660995367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45964.018660995367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45964.018660995367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45964.018660995367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45964.018660995367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45964.018660995367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45964.018660995367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45964.018660995367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45964.018660995367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45964.018660995367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45964.018660995367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45964.018660995367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45964.018660995367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45964.018660995367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45964.018660995367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45964.018660995367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45964.018660995367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45964.018660995367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45964.018660995367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45964.018660995367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45964.018660995367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45964.018660995367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45964.018660995367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45964.018660995367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45964.018660995367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45964.018660995367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45964.018660995367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45964.018660995367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45964.018660995367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45964.018660995367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45964.018660995367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45964.018660995367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45964.018660995367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45964.018660995367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45964.018660995367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45964.018660995367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45964.018660995367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45964.018660995367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45964.018660995367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45964.018660995367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45964.018660995367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45964.018660995367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45964.018660995367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45964.018660995367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45964.018660995367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45964.018660995367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45964.018660995367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45964.018660995367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45964.018660995367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45964.018660995367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45964.018660995367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45964.018660995367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45964.018660995367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45964.018660995367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45964.018660995367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45964.018660995367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45964.018660995367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45964.018660995367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45964.018660995367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45964.018660995367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45964.018660995367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45964.018660995367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45964.018660995367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45964.018660995367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45964.018660995367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45964.018660995367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45964.018660995367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45964.018660995367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45964.018660995367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45964.018660995367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45964.018660995367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45964.018660995367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45964.018660995367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45964.018660995367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45964.018660995367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45964.018660995367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45964.018660995367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45964.018660995367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45964.018660995367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45964.018660995367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45964.018660995367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45964.018660995367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45964.018660995367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45964.018660995367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45964.018660995367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45964.018660995367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45964.018660995367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45964.018660995367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45964.018660995367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45964.018660995367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45964.018660995367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45964.018660995367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45964.018660995367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45964.018660995367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45964.018660995367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45964.018660995367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45964.018660995367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45964.018660995367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45964.018660995367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45964.018660995367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45964.018660995367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45964.018660995367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45964.018660995367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45964.018660995367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45964.018660995367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45964.018660995367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45964.018660995367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45964.018660995367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45964.018660995367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45964.018660995367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45964.018660995367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45964.018660995367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45964.018660995367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45964.018660995367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45964.018660995367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45964.018660995367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45964.018660995367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45964.018660995367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45964.018660995367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45964.018660995367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45964.018660995367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45964.018660995367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45964.018660995367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45964.018660995367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45964.018660995367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45964.018660995367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45964.018660995367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45964.018660995367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45964.018660995367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45964.018660995367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45964.018660995367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45964.018660995367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45964.018660995367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45964.018660995367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45964.018660995367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45964.018660995367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45964.018660995367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45964.018660995367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45964.018660995367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45964.018660995367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45964.018660995367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45964.018660995367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45964.018660995367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45964.018660995367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45964.018660995367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45964.018660995367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45964.018660995367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45964.018660995367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45964.018660995367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45964.018660995367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45964.018660995367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45964.018660995367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45964.018660995367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45964.018660995367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45964.018660995367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45964.018660995367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45964.018660995367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45964.018660995367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45964.018660995367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45964.018660995367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45964.018660995367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45964.018660995367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45964.018660995367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45964.018660995367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45964.018660995367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45964.018660995367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45964.018660995367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45964.018660995367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45964.018660995367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45964.018660995367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45964.018660995367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45964.018660995367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45964.018660995367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45964.018660995367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45964.018660995367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45964.018660995367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45964.018660995367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45964.018660995367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45964.018660995367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45964.018660995367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45964.018660995367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45964.018660995367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45964.018660995367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45964.018660995367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45964.018660995367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45964.018660995367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45964.018660995367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45964.018660995367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45964.018660995367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45964.018660995367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45964.018660995367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45964.018660995367</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9"/>
  <sheetViews>
    <sheetView workbookViewId="0">
      <selection activeCell="A3" sqref="A3:X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39119</v>
      </c>
      <c r="B2" s="102" t="str">
        <f>IFERROR(VLOOKUP(D2,DB!A:K,11,0),"")</f>
        <v>R6</v>
      </c>
      <c r="C2" s="104">
        <v>1</v>
      </c>
      <c r="D2" s="102" t="s">
        <v>34850</v>
      </c>
      <c r="E2" s="102" t="s">
        <v>39120</v>
      </c>
      <c r="F2" s="106">
        <v>45963.62945601852</v>
      </c>
      <c r="G2" s="76">
        <f ca="1">IFERROR(NOW()-F2,"-")</f>
        <v>0.3892049768473953</v>
      </c>
      <c r="H2" s="106">
        <v>45963.634062500001</v>
      </c>
      <c r="I2" s="102" t="str">
        <f>IFERROR(VLOOKUP(D2,DB!A:F,6,0),"")</f>
        <v>SCECO</v>
      </c>
      <c r="J2" s="169" t="str">
        <f>IFERROR(VLOOKUP(D2,DB!A:G,7,0),"")</f>
        <v>In progress</v>
      </c>
      <c r="K2" s="107" t="s">
        <v>39121</v>
      </c>
      <c r="L2" s="108" t="str">
        <f>IFERROR(VLOOKUP(D2,DB!A:I,9,0),"")</f>
        <v>Latis</v>
      </c>
    </row>
    <row r="3" spans="1:16383" ht="31.5" customHeight="1">
      <c r="A3" s="168"/>
      <c r="B3" s="169" t="str">
        <f>IFERROR(VLOOKUP(D3,DB!A:K,11,0),"")</f>
        <v/>
      </c>
      <c r="C3" s="170"/>
      <c r="D3" s="169"/>
      <c r="E3" s="102"/>
      <c r="F3" s="171"/>
      <c r="G3" s="115">
        <f t="shared" ref="G3:G19" ca="1" si="0">IFERROR(NOW()-F3,"-")</f>
        <v>45964.018660995367</v>
      </c>
      <c r="H3" s="171"/>
      <c r="I3" s="169" t="str">
        <f>IFERROR(VLOOKUP(D3,DB!A:F,6,0),"")</f>
        <v/>
      </c>
      <c r="J3" s="169" t="str">
        <f>IFERROR(VLOOKUP(D3,DB!A:G,7,0),"")</f>
        <v/>
      </c>
      <c r="K3" s="172"/>
      <c r="L3" s="173" t="str">
        <f>IFERROR(VLOOKUP(D3,DB!A:I,9,0),"")</f>
        <v/>
      </c>
    </row>
    <row r="4" spans="1:16383" ht="31.5" customHeight="1">
      <c r="A4" s="168"/>
      <c r="B4" s="169" t="str">
        <f>IFERROR(VLOOKUP(C4,DB!A:K,11,0),"")</f>
        <v/>
      </c>
      <c r="C4" s="169"/>
      <c r="D4" s="176"/>
      <c r="E4" s="102"/>
      <c r="F4" s="171"/>
      <c r="G4" s="115">
        <f t="shared" ca="1" si="0"/>
        <v>45964.018660995367</v>
      </c>
      <c r="H4" s="171"/>
      <c r="I4" s="169" t="str">
        <f>IFERROR(VLOOKUP(C4,DB!A:F,6,0),"")</f>
        <v/>
      </c>
      <c r="J4" s="169" t="str">
        <f>IFERROR(VLOOKUP(C4,DB!A:G,7,0),"")</f>
        <v/>
      </c>
      <c r="K4" s="172"/>
      <c r="L4" s="173" t="str">
        <f>IFERROR(VLOOKUP(C4,DB!A:I,9,0),"")</f>
        <v/>
      </c>
    </row>
    <row r="5" spans="1:16383" ht="31.5" customHeight="1">
      <c r="A5" s="168"/>
      <c r="B5" s="169" t="str">
        <f>IFERROR(VLOOKUP(D5,DB!A:K,11,0),"")</f>
        <v/>
      </c>
      <c r="C5" s="170"/>
      <c r="D5" s="169"/>
      <c r="E5" s="102"/>
      <c r="F5" s="171"/>
      <c r="G5" s="115">
        <f t="shared" ca="1" si="0"/>
        <v>45964.018660995367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45964.018660995367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45964.018660995367</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45964.018660995367</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45964.018660995367</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45964.018660995367</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45964.018660995367</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45964.018660995367</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45964.018660995367</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45964.018660995367</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45964.018660995367</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45964.018660995367</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45964.018660995367</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45964.018660995367</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45964.018660995367</v>
      </c>
      <c r="H19" s="171"/>
      <c r="I19" s="169" t="str">
        <f>IFERROR(VLOOKUP(D19,DB!A:F,6,0),"")</f>
        <v/>
      </c>
      <c r="J19" s="169" t="str">
        <f>IFERROR(VLOOKUP(D19,DB!A:G,7,0),"")</f>
        <v/>
      </c>
      <c r="K19" s="172"/>
      <c r="L19" s="173" t="str">
        <f>IFERROR(VLOOKUP(D19,DB!A:I,9,0),"")</f>
        <v/>
      </c>
    </row>
    <row r="20" spans="1:12" ht="31.5" customHeight="1">
      <c r="A20" s="103"/>
      <c r="B20" s="102" t="str">
        <f>IFERROR(VLOOKUP(D20,DB!A:K,11,0),"")</f>
        <v/>
      </c>
      <c r="C20" s="104"/>
      <c r="D20" s="102"/>
      <c r="E20" s="105"/>
      <c r="F20" s="106"/>
      <c r="G20" s="76">
        <f ca="1">IFERROR(NOW()-F20,"-")</f>
        <v>45964.018660995367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45964.018660995367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45964.018660995367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45964.018660995367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45964.018660995367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45964.018660995367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45964.018660995367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45964.018660995367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45964.018660995367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45964.018660995367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45964.018660995367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45964.018660995367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45964.018660995367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45964.018660995367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45964.018660995367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45964.018660995367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45964.018660995367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45964.018660995367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45964.018660995367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45964.018660995367</v>
      </c>
      <c r="H39" s="106"/>
      <c r="I39" s="102" t="str">
        <f>IFERROR(VLOOKUP(D39,DB!A:F,6,0),"")</f>
        <v/>
      </c>
      <c r="J39" s="101" t="str">
        <f>IFERROR(VLOOKUP(D39,DB!A:G,7,0),"")</f>
        <v/>
      </c>
      <c r="K39" s="107"/>
      <c r="L39" s="108" t="str">
        <f>IFERROR(VLOOKUP(D39,DB!A:I,9,0),"")</f>
        <v/>
      </c>
    </row>
  </sheetData>
  <dataValidations count="2">
    <dataValidation allowBlank="1" showInputMessage="1" showErrorMessage="1" sqref="E1" xr:uid="{380493DB-286A-4683-AF55-C78F04945A49}"/>
    <dataValidation type="list" allowBlank="1" showInputMessage="1" showErrorMessage="1" sqref="E3:E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2025-11-02T21:28:50Z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