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52" documentId="120_S{2AC9BD13-BADA-5192-A53E-5A8FF88502F6}" xr6:coauthVersionLast="47" xr6:coauthVersionMax="47" xr10:uidLastSave="{2CEEB403-4978-4226-AE8A-6D3027461E58}"/>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<sst xmlns="http://schemas.openxmlformats.org/spreadsheetml/2006/main" count="180289" uniqueCount="39127">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</sst>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307.64132048610918</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0.23296400463004829</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45970.589746412035</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45970.589746412035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45970.589746412035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45970.589746412035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45970.589746412035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45970.589746412035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45970.589746412035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45970.589746412035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45970.589746412035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45970.589746412035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45970.589746412035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45970.589746412035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45970.589746412035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45970.589746412035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45970.589746412035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45970.589746412035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45970.589746412035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45970.589746412035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45970.589746412035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45970.589746412035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45970.589746412035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45970.589746412035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45970.589746412035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45970.589746412035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45970.589746412035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45970.589746412035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45970.589746412035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45970.589746412035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45970.589746412035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45970.589746412035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45970.589746412035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45970.589746412035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45970.589746412035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45970.589746412035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45970.589746412035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45970.589746412035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45970.589746412035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45970.589746412035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45970.589746412035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45970.589746412035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45970.589746412035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45970.589746412035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45970.589746412035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45970.589746412035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45970.589746412035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45970.589746412035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45970.589746412035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45970.589746412035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45970.589746412035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45970.589746412035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45970.589746412035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45970.589746412035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45970.589746412035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45970.589746412035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45970.589746412035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45970.589746412035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45970.589746412035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45970.589746412035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45970.589746412035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45970.589746412035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45970.589746412035</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45970.589746412035</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F3FCAEDA-915E-475A-8FEB-30C6575B1653}"/>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5" ca="1" si="0">IFERROR(NOW()-F3,"-")</f>
        <v>145.58990844907385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45970.589746412035</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22825</v>
      </c>
      <c r="E5" s="103" t="s">
        <v>39021</v>
      </c>
      <c r="F5" s="104">
        <v>45970.577673611115</v>
      </c>
      <c r="G5" s="105">
        <f t="shared" ca="1" si="0"/>
        <v>1.207280092057772E-2</v>
      </c>
      <c r="H5" s="104">
        <v>45970.572118055556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45970.589746412035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45970.589746412035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45970.589746412035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45970.589746412035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45970.589746412035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45970.589746412035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45970.589746412035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45970.589746412035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45970.589746412035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45970.589746412035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45970.589746412035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45970.589746412035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45970.589746412035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45970.589746412035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45970.589746412035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45970.589746412035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45970.589746412035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45970.589746412035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45970.589746412035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45970.589746412035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45970.589746412035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45970.589746412035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45970.589746412035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45970.589746412035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45970.589746412035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45970.589746412035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45970.589746412035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45970.589746412035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45970.589746412035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45970.589746412035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45970.589746412035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45970.589746412035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45970.589746412035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45970.589746412035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45970.589746412035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45970.589746412035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45970.589746412035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45970.589746412035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45970.589746412035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45970.589746412035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45970.589746412035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45970.589746412035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45970.589746412035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45970.589746412035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45970.589746412035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45970.589746412035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45970.589746412035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45970.589746412035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45970.589746412035</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45970.589746412035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45970.589746412035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45970.589746412035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45970.589746412035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45970.589746412035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45970.589746412035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45970.589746412035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45970.589746412035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45970.589746412035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45970.589746412035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45970.589746412035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45970.589746412035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45970.589746412035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45970.589746412035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45970.589746412035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45970.589746412035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45970.589746412035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45970.589746412035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45970.589746412035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45970.589746412035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45970.589746412035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45970.589746412035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45970.589746412035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45970.589746412035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45970.589746412035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45970.589746412035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45970.589746412035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45970.589746412035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45970.589746412035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45970.589746412035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45970.589746412035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45970.589746412035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45970.589746412035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45970.589746412035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45970.589746412035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45970.589746412035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45970.589746412035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45970.589746412035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45970.589746412035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45970.589746412035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45970.589746412035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45970.589746412035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45970.589746412035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45970.589746412035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45970.589746412035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45970.589746412035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45970.589746412035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45970.589746412035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45970.589746412035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45970.589746412035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45970.589746412035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45970.589746412035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45970.589746412035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45970.589746412035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45970.589746412035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45970.589746412035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45970.589746412035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45970.589746412035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45970.589746412035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45970.589746412035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45970.589746412035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45970.589746412035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45970.589746412035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45970.589746412035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45970.589746412035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45970.589746412035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45970.589746412035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45970.589746412035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45970.589746412035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45970.589746412035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45970.589746412035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45970.589746412035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45970.589746412035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45970.589746412035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45970.589746412035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45970.589746412035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45970.589746412035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45970.589746412035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45970.589746412035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45970.589746412035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45970.589746412035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45970.589746412035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45970.589746412035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45970.589746412035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45970.589746412035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45970.589746412035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45970.589746412035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45970.589746412035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45970.589746412035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45970.589746412035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45970.589746412035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45970.589746412035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45970.589746412035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45970.589746412035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45970.589746412035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45970.589746412035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45970.589746412035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45970.589746412035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45970.589746412035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45970.589746412035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45970.589746412035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45970.589746412035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45970.589746412035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45970.589746412035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45970.589746412035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45970.589746412035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45970.589746412035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45970.589746412035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45970.589746412035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45970.589746412035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45970.589746412035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45970.589746412035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45970.589746412035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45970.589746412035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45970.589746412035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45970.589746412035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45970.589746412035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45970.589746412035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45970.589746412035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45970.589746412035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45970.589746412035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45970.589746412035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45970.589746412035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45970.589746412035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45970.589746412035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45970.589746412035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45970.589746412035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45970.589746412035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45970.589746412035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45970.589746412035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45970.589746412035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45970.589746412035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45970.589746412035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45970.589746412035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45970.589746412035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45970.589746412035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45970.589746412035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45970.589746412035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45970.589746412035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45970.589746412035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45970.589746412035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45970.589746412035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45970.589746412035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45970.589746412035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45970.589746412035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45970.589746412035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45970.589746412035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45970.589746412035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45970.589746412035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45970.589746412035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45970.589746412035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45970.589746412035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45970.589746412035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45970.589746412035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45970.589746412035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45970.589746412035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45970.589746412035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45970.589746412035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45970.589746412035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45970.589746412035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45970.589746412035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45970.589746412035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45970.589746412035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45970.589746412035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45970.589746412035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45970.589746412035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45970.589746412035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45970.589746412035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45970.589746412035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45970.589746412035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45970.589746412035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45970.589746412035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45970.589746412035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45970.589746412035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45970.589746412035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45970.589746412035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45970.589746412035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45970.589746412035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45970.589746412035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45970.589746412035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45970.589746412035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45970.589746412035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45970.589746412035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45970.589746412035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45970.589746412035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45970.589746412035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45970.589746412035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45970.589746412035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45970.589746412035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45970.589746412035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45970.589746412035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45970.589746412035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45970.589746412035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45970.589746412035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45970.589746412035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45970.589746412035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45970.589746412035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45970.589746412035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45970.589746412035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45970.589746412035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45970.589746412035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45970.589746412035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45970.589746412035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45970.589746412035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45970.589746412035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45970.589746412035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45970.589746412035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45970.589746412035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45970.589746412035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45970.589746412035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45970.589746412035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45970.589746412035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45970.589746412035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45970.589746412035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45970.589746412035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45970.589746412035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45970.589746412035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45970.589746412035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45970.589746412035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45970.589746412035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45970.589746412035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45970.589746412035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45970.589746412035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45970.589746412035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45970.589746412035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45970.589746412035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45970.589746412035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45970.589746412035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45970.589746412035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45970.589746412035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45970.589746412035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45970.589746412035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45970.589746412035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45970.589746412035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45970.589746412035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45970.589746412035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45970.589746412035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45970.589746412035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45970.589746412035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45970.589746412035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45970.589746412035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45970.589746412035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45970.589746412035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45970.589746412035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45970.589746412035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45970.589746412035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45970.589746412035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45970.589746412035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45970.589746412035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45970.589746412035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45970.589746412035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45970.589746412035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45970.589746412035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45970.589746412035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45970.589746412035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45970.589746412035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45970.589746412035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45970.589746412035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45970.589746412035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45970.589746412035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45970.589746412035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45970.589746412035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45970.589746412035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45970.589746412035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45970.589746412035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45970.589746412035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45970.589746412035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45970.589746412035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45970.589746412035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45970.589746412035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45970.589746412035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45970.589746412035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45970.589746412035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45970.589746412035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45970.589746412035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45970.589746412035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45970.589746412035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45970.589746412035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45970.589746412035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45970.589746412035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45970.589746412035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45970.589746412035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45970.589746412035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45970.589746412035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45970.589746412035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45970.589746412035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45970.589746412035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45970.589746412035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45970.589746412035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45970.589746412035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45970.589746412035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45970.589746412035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45970.589746412035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45970.589746412035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45970.589746412035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45970.589746412035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45970.589746412035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45970.589746412035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45970.589746412035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45970.589746412035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45970.589746412035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45970.589746412035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45970.589746412035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45970.589746412035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45970.589746412035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45970.589746412035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45970.589746412035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45970.589746412035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45970.589746412035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45970.589746412035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45970.589746412035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45970.589746412035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45970.589746412035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45970.589746412035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45970.589746412035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45970.589746412035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45970.589746412035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45970.589746412035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45970.589746412035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45970.589746412035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45970.589746412035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45970.589746412035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45970.589746412035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45970.589746412035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45970.589746412035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45970.589746412035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45970.589746412035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45970.589746412035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45970.589746412035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45970.589746412035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45970.589746412035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45970.589746412035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45970.589746412035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45970.589746412035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45970.589746412035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45970.589746412035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45970.589746412035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45970.589746412035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45970.589746412035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45970.589746412035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45970.589746412035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45970.589746412035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45970.589746412035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45970.589746412035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45970.589746412035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45970.589746412035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45970.589746412035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45970.589746412035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45970.589746412035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45970.589746412035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45970.589746412035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45970.589746412035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45970.589746412035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45970.589746412035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45970.589746412035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45970.589746412035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45970.589746412035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45970.589746412035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45970.589746412035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45970.589746412035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45970.589746412035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45970.589746412035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45970.589746412035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45970.589746412035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45970.589746412035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45970.589746412035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45970.589746412035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45970.589746412035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45970.589746412035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45970.589746412035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45970.589746412035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45970.589746412035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45970.589746412035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45970.589746412035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45970.589746412035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45970.589746412035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45970.589746412035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45970.589746412035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45970.589746412035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45970.589746412035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45970.589746412035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45970.589746412035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45970.589746412035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45970.589746412035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45970.589746412035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45970.589746412035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45970.589746412035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45970.589746412035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45970.589746412035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45970.589746412035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45970.589746412035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45970.589746412035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45970.589746412035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45970.589746412035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45970.589746412035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45970.589746412035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45970.589746412035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45970.589746412035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45970.589746412035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45970.589746412035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45970.589746412035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45970.589746412035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45970.589746412035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45970.589746412035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45970.589746412035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45970.589746412035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45970.589746412035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45970.589746412035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45970.589746412035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45970.589746412035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45970.589746412035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45970.589746412035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45970.589746412035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45970.589746412035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45970.589746412035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45970.589746412035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45970.589746412035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45970.589746412035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45970.589746412035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45970.589746412035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45970.589746412035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45970.589746412035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45970.589746412035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45970.589746412035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45970.589746412035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45970.589746412035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45970.589746412035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45970.589746412035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45970.589746412035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45970.589746412035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45970.589746412035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45970.589746412035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45970.589746412035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45970.589746412035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45970.589746412035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45970.589746412035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45970.589746412035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45970.589746412035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45970.589746412035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45970.589746412035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45970.589746412035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45970.589746412035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45970.589746412035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45970.589746412035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45970.589746412035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45970.589746412035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45970.589746412035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45970.589746412035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45970.589746412035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45970.589746412035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45970.589746412035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45970.589746412035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45970.589746412035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45970.589746412035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45970.589746412035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45970.589746412035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45970.589746412035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45970.589746412035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45970.589746412035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45970.589746412035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45970.589746412035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45970.589746412035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45970.589746412035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45970.589746412035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45970.589746412035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45970.589746412035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45970.589746412035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45970.589746412035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45970.589746412035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45970.589746412035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45970.589746412035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45970.589746412035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45970.589746412035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45970.589746412035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45970.589746412035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45970.589746412035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45970.589746412035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45970.589746412035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45970.589746412035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45970.589746412035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45970.589746412035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45970.589746412035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45970.589746412035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45970.589746412035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45970.589746412035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45970.589746412035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45970.589746412035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45970.589746412035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45970.589746412035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45970.589746412035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45970.589746412035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45970.589746412035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45970.589746412035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45970.589746412035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45970.589746412035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45970.589746412035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45970.589746412035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45970.589746412035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45970.589746412035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45970.589746412035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45970.589746412035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45970.589746412035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45970.589746412035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45970.589746412035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45970.589746412035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45970.589746412035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45970.589746412035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45970.589746412035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45970.589746412035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45970.589746412035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45970.589746412035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45970.589746412035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45970.589746412035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45970.589746412035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45970.589746412035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45970.589746412035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45970.589746412035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45970.589746412035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45970.589746412035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45970.589746412035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45970.589746412035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45970.589746412035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45970.589746412035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45970.589746412035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45970.589746412035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45970.589746412035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45970.589746412035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45970.589746412035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45970.589746412035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45970.589746412035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45970.589746412035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45970.589746412035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45970.589746412035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45970.589746412035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45970.589746412035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45970.589746412035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45970.589746412035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45970.589746412035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45970.589746412035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45970.589746412035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45970.589746412035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45970.589746412035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45970.589746412035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45970.589746412035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45970.589746412035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45970.589746412035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45970.589746412035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45970.589746412035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45970.589746412035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45970.589746412035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45970.589746412035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45970.589746412035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45970.589746412035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45970.589746412035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45970.589746412035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45970.589746412035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45970.589746412035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45970.589746412035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45970.589746412035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45970.589746412035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45970.589746412035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45970.589746412035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45970.589746412035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45970.589746412035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45970.589746412035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45970.589746412035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45970.589746412035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45970.589746412035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45970.589746412035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45970.589746412035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45970.589746412035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45970.589746412035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45970.589746412035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45970.589746412035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45970.589746412035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45970.589746412035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45970.589746412035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45970.589746412035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45970.589746412035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45970.589746412035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45970.589746412035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45970.589746412035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45970.589746412035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45970.589746412035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45970.589746412035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45970.589746412035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45970.589746412035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45970.589746412035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45970.589746412035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45970.589746412035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45970.589746412035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45970.589746412035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45970.589746412035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45970.589746412035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45970.589746412035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45970.589746412035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45970.589746412035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45970.589746412035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45970.589746412035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45970.589746412035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45970.589746412035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45970.589746412035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45970.589746412035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45970.589746412035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45970.589746412035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45970.589746412035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45970.589746412035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45970.589746412035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45970.589746412035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45970.589746412035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45970.589746412035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45970.589746412035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45970.589746412035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45970.589746412035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45970.589746412035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45970.589746412035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45970.589746412035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45970.589746412035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45970.589746412035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45970.589746412035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45970.589746412035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45970.589746412035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45970.589746412035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45970.589746412035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45970.589746412035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45970.589746412035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45970.589746412035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45970.589746412035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45970.589746412035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45970.589746412035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45970.589746412035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45970.589746412035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45970.589746412035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45970.589746412035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45970.589746412035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45970.589746412035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45970.589746412035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45970.589746412035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45970.589746412035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45970.589746412035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45970.589746412035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45970.589746412035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45970.589746412035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45970.589746412035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45970.589746412035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45970.589746412035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45970.589746412035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45970.589746412035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45970.589746412035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45970.589746412035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45970.589746412035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45970.589746412035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45970.589746412035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45970.589746412035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45970.589746412035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45970.589746412035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45970.589746412035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45970.589746412035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45970.589746412035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45970.589746412035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45970.589746412035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45970.589746412035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45970.589746412035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45970.589746412035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45970.589746412035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45970.589746412035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45970.589746412035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45970.589746412035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45970.589746412035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45970.589746412035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45970.589746412035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45970.589746412035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45970.589746412035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45970.589746412035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45970.589746412035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45970.589746412035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45970.589746412035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45970.589746412035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45970.589746412035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45970.589746412035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45970.589746412035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45970.589746412035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45970.589746412035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45970.589746412035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45970.589746412035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45970.589746412035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45970.589746412035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45970.589746412035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45970.589746412035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45970.589746412035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45970.589746412035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45970.589746412035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45970.589746412035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45970.589746412035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45970.589746412035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45970.589746412035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45970.589746412035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45970.589746412035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45970.589746412035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45970.589746412035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45970.589746412035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45970.589746412035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45970.589746412035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45970.589746412035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45970.589746412035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45970.589746412035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45970.589746412035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45970.589746412035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45970.589746412035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45970.589746412035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45970.589746412035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45970.589746412035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45970.589746412035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45970.589746412035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45970.589746412035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45970.589746412035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45970.589746412035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45970.589746412035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45970.589746412035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45970.589746412035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45970.589746412035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45970.589746412035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45970.589746412035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45970.589746412035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45970.589746412035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45970.589746412035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45970.589746412035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45970.589746412035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45970.589746412035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45970.589746412035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45970.589746412035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45970.589746412035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45970.589746412035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45970.589746412035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45970.589746412035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45970.589746412035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45970.589746412035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45970.589746412035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45970.589746412035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45970.589746412035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45970.589746412035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45970.589746412035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45970.589746412035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45970.589746412035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45970.589746412035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45970.589746412035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45970.589746412035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45970.589746412035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45970.589746412035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45970.589746412035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45970.589746412035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45970.589746412035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45970.589746412035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45970.589746412035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45970.589746412035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45970.589746412035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45970.589746412035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45970.589746412035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45970.589746412035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45970.589746412035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45970.589746412035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45970.589746412035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45970.589746412035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45970.589746412035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45970.589746412035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45970.589746412035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45970.589746412035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45970.589746412035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45970.589746412035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45970.589746412035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45970.589746412035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45970.589746412035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45970.589746412035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45970.589746412035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45970.589746412035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45970.589746412035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45970.589746412035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45970.589746412035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45970.589746412035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45970.589746412035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45970.589746412035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45970.589746412035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45970.589746412035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45970.589746412035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45970.589746412035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45970.589746412035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45970.589746412035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45970.589746412035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45970.589746412035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45970.589746412035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45970.589746412035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45970.589746412035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45970.589746412035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45970.589746412035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45970.589746412035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45970.589746412035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45970.589746412035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45970.589746412035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45970.589746412035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45970.589746412035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45970.589746412035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45970.589746412035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45970.589746412035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45970.589746412035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45970.589746412035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45970.589746412035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45970.589746412035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45970.589746412035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45970.589746412035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45970.589746412035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45970.589746412035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45970.589746412035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45970.589746412035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45970.589746412035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45970.589746412035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45970.589746412035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45970.589746412035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45970.589746412035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45970.589746412035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45970.589746412035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45970.589746412035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45970.589746412035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45970.589746412035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45970.589746412035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45970.589746412035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45970.589746412035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45970.589746412035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45970.589746412035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45970.589746412035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45970.589746412035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45970.589746412035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45970.589746412035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45970.589746412035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45970.589746412035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45970.589746412035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45970.589746412035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45970.589746412035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45970.589746412035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45970.589746412035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45970.589746412035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45970.589746412035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45970.589746412035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45970.589746412035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45970.589746412035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45970.589746412035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45970.589746412035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45970.589746412035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45970.589746412035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45970.589746412035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45970.589746412035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45970.589746412035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45970.589746412035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45970.589746412035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45970.589746412035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45970.589746412035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45970.589746412035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45970.589746412035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45970.589746412035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45970.589746412035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45970.589746412035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45970.589746412035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45970.589746412035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45970.589746412035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45970.589746412035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45970.589746412035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45970.589746412035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45970.589746412035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45970.589746412035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45970.589746412035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45970.589746412035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45970.589746412035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45970.589746412035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45970.589746412035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45970.589746412035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45970.589746412035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45970.589746412035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45970.589746412035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45970.589746412035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45970.589746412035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45970.589746412035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45970.589746412035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45970.589746412035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45970.589746412035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45970.589746412035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45970.589746412035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45970.589746412035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45970.589746412035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45970.589746412035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45970.589746412035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45970.589746412035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45970.589746412035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45970.589746412035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45970.589746412035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45970.589746412035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45970.589746412035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45970.589746412035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45970.589746412035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45970.589746412035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45970.589746412035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45970.589746412035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45970.589746412035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45970.589746412035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45970.589746412035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45970.589746412035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45970.589746412035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45970.589746412035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45970.589746412035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45970.589746412035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45970.589746412035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45970.589746412035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45970.589746412035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45970.589746412035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45970.589746412035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45970.589746412035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45970.589746412035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45970.589746412035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45970.589746412035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45970.589746412035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45970.589746412035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45970.589746412035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45970.589746412035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45970.589746412035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45970.589746412035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45970.589746412035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45970.589746412035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45970.589746412035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45970.589746412035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45970.589746412035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45970.589746412035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45970.589746412035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45970.589746412035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45970.589746412035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45970.589746412035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45970.589746412035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45970.589746412035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45970.589746412035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45970.589746412035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45970.589746412035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45970.589746412035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45970.589746412035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45970.589746412035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45970.589746412035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45970.589746412035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45970.589746412035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45970.589746412035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45970.589746412035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45970.589746412035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45970.589746412035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45970.589746412035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45970.589746412035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45970.589746412035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45970.589746412035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45970.589746412035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45970.589746412035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45970.589746412035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45970.589746412035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45970.589746412035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45970.589746412035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45970.589746412035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45970.589746412035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45970.589746412035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45970.589746412035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45970.589746412035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45970.589746412035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45970.589746412035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45970.589746412035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45970.589746412035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45970.589746412035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45970.589746412035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45970.589746412035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45970.589746412035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45970.589746412035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45970.589746412035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45970.589746412035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45970.589746412035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45970.589746412035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45970.589746412035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45970.589746412035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45970.589746412035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45970.589746412035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45970.589746412035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45970.589746412035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45970.589746412035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45970.589746412035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45970.589746412035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45970.589746412035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45970.589746412035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45970.589746412035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45970.589746412035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45970.589746412035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45970.589746412035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45970.589746412035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45970.589746412035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45970.589746412035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45970.589746412035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45970.589746412035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45970.589746412035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45970.589746412035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45970.589746412035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45970.589746412035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45970.589746412035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45970.589746412035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45970.589746412035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45970.589746412035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45970.589746412035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45970.589746412035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45970.589746412035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45970.589746412035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45970.589746412035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45970.589746412035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45970.589746412035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45970.589746412035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45970.589746412035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45970.589746412035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45970.589746412035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45970.589746412035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45970.589746412035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45970.589746412035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45970.589746412035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45970.589746412035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45970.589746412035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45970.589746412035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45970.589746412035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45970.589746412035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45970.589746412035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45970.589746412035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45970.589746412035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45970.589746412035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45970.589746412035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45970.589746412035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45970.589746412035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45970.589746412035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45970.589746412035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45970.589746412035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45970.589746412035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45970.589746412035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45970.589746412035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45970.589746412035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45970.589746412035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45970.589746412035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45970.589746412035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45970.589746412035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45970.589746412035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45970.589746412035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45970.589746412035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45970.589746412035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45970.589746412035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45970.589746412035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45970.589746412035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45970.589746412035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45970.589746412035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4" ca="1" si="0">IFERROR(NOW()-F2,"")</f>
        <v>267.10902881943912</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37313</v>
      </c>
      <c r="E3" s="95" t="s">
        <v>39021</v>
      </c>
      <c r="F3" s="96">
        <v>45970.567824074074</v>
      </c>
      <c r="G3" s="136">
        <f t="shared" ca="1" si="0"/>
        <v>2.1922337960859295E-2</v>
      </c>
      <c r="H3" s="96">
        <v>45970.561574074076</v>
      </c>
      <c r="I3" s="135" t="str">
        <f>IFERROR(VLOOKUP(D3,DB!A:F,6,0),"")</f>
        <v>Generator-SG</v>
      </c>
      <c r="J3" s="135" t="str">
        <f>IFERROR(VLOOKUP(D3,DB!A:G,7,0),"")</f>
        <v>Dead</v>
      </c>
      <c r="K3" s="98" t="s">
        <v>39116</v>
      </c>
      <c r="L3" s="92" t="str">
        <f>IFERROR(VLOOKUP(D3,DB!A:I,9,0),"")</f>
        <v>Latis</v>
      </c>
    </row>
    <row r="4" spans="1:16" ht="15" customHeight="1">
      <c r="A4" s="135" t="s">
        <v>39117</v>
      </c>
      <c r="B4" s="135" t="str">
        <f>IFERROR(VLOOKUP(D4,DB!A:K,11,0),"")</f>
        <v>R4</v>
      </c>
      <c r="C4" s="94">
        <v>1</v>
      </c>
      <c r="D4" s="92" t="s">
        <v>33626</v>
      </c>
      <c r="E4" s="95" t="s">
        <v>39021</v>
      </c>
      <c r="F4" s="96">
        <v>45970.579293981478</v>
      </c>
      <c r="G4" s="136">
        <f ca="1">IFERROR(NOW()-F4,"")</f>
        <v>1.0452430557052139E-2</v>
      </c>
      <c r="H4" s="96">
        <v>45970.553599537037</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136">
        <f t="shared" ref="G5:G36" ca="1" si="1">IFERROR(NOW()-F5,"")</f>
        <v>45970.589746412035</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45970.589746412035</v>
      </c>
      <c r="H6" s="96"/>
      <c r="I6" s="135"/>
      <c r="J6" s="135"/>
      <c r="K6" s="98"/>
      <c r="L6" s="92"/>
    </row>
    <row r="7" spans="1:16" ht="15" customHeight="1">
      <c r="A7" s="135"/>
      <c r="B7" s="135"/>
      <c r="C7" s="94"/>
      <c r="D7" s="92"/>
      <c r="E7" s="95"/>
      <c r="F7" s="96"/>
      <c r="G7" s="136">
        <f ca="1">IFERROR(NOW()-F7,"")</f>
        <v>45970.589746412035</v>
      </c>
      <c r="H7" s="96"/>
      <c r="I7" s="135"/>
      <c r="J7" s="135"/>
      <c r="K7" s="98"/>
      <c r="L7" s="92"/>
    </row>
    <row r="8" spans="1:16" ht="15" customHeight="1">
      <c r="A8" s="135"/>
      <c r="B8" s="135" t="str">
        <f>IFERROR(VLOOKUP(D8,DB!A:K,11,0),"")</f>
        <v/>
      </c>
      <c r="C8" s="94"/>
      <c r="D8" s="92"/>
      <c r="E8" s="95"/>
      <c r="F8" s="96"/>
      <c r="G8" s="136">
        <f t="shared" ca="1" si="1"/>
        <v>45970.589746412035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45970.589746412035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45970.589746412035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45970.589746412035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45970.589746412035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45970.589746412035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45970.589746412035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45970.589746412035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45970.589746412035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45970.589746412035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45970.589746412035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45970.589746412035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45970.589746412035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45970.589746412035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45970.589746412035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45970.589746412035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45970.589746412035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45970.589746412035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45970.589746412035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45970.589746412035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45970.589746412035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45970.589746412035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45970.589746412035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45970.589746412035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45970.589746412035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45970.589746412035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45970.589746412035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45970.589746412035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45970.589746412035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45970.589746412035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45970.589746412035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45970.589746412035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45970.589746412035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45970.589746412035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45970.589746412035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45970.589746412035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45970.589746412035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45970.589746412035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45970.589746412035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45970.589746412035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45970.589746412035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45970.589746412035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45970.589746412035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45970.589746412035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45970.589746412035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45970.589746412035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45970.589746412035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45970.589746412035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45970.589746412035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45970.589746412035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45970.589746412035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45970.589746412035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45970.589746412035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45970.589746412035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45970.589746412035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45970.589746412035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45970.589746412035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45970.589746412035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45970.589746412035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45970.589746412035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45970.589746412035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45970.589746412035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45970.589746412035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45970.589746412035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45970.589746412035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45970.589746412035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45970.589746412035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45970.589746412035</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39119</v>
      </c>
      <c r="B2" s="37" t="str">
        <f>IFERROR(VLOOKUP(D2,DB!A:K,11,0),"")</f>
        <v>R5</v>
      </c>
      <c r="C2" s="37">
        <v>3</v>
      </c>
      <c r="D2" s="107" t="s">
        <v>36011</v>
      </c>
      <c r="E2" s="37" t="s">
        <v>39021</v>
      </c>
      <c r="F2" s="38">
        <v>45891.832060185188</v>
      </c>
      <c r="G2" s="116">
        <f ca="1">IFERROR(NOW()-F2,"")</f>
        <v>78.757686226846999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44.400869097218674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51" ca="1" si="1">IFERROR(NOW()-F4,"")</f>
        <v>21.928635300922906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45970.589746412035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45970.589746412035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45970.589746412035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45970.589746412035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45970.589746412035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45970.589746412035</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38397</v>
      </c>
      <c r="E12" s="124"/>
      <c r="F12" s="125"/>
      <c r="G12" s="126">
        <f t="shared" ca="1" si="1"/>
        <v>45970.589746412035</v>
      </c>
      <c r="H12" s="125"/>
      <c r="I12" s="124" t="str">
        <f>IFERROR(VLOOKUP(D12,DB!A:F,6,0),"")</f>
        <v>SCECO</v>
      </c>
      <c r="J12" s="124" t="str">
        <f>IFERROR(VLOOKUP(D12,DB!A:G,7,0),"")</f>
        <v>Haj Removal</v>
      </c>
      <c r="K12" s="124"/>
      <c r="L12" s="124" t="str">
        <f>IFERROR(VLOOKUP(D12,DB!A:I,9,0),"")</f>
        <v>Latis</v>
      </c>
    </row>
    <row r="13" spans="1:13">
      <c r="A13" s="124"/>
      <c r="B13" s="124" t="str">
        <f>IFERROR(VLOOKUP(D13,DB!A:K,11,0),"")</f>
        <v/>
      </c>
      <c r="C13" s="124"/>
      <c r="D13" s="124"/>
      <c r="E13" s="124"/>
      <c r="F13" s="125"/>
      <c r="G13" s="126">
        <f t="shared" ca="1" si="1"/>
        <v>45970.589746412035</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45970.589746412035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45970.589746412035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45970.589746412035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45970.589746412035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45970.589746412035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45970.589746412035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45970.589746412035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45970.589746412035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45970.589746412035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45970.589746412035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45970.589746412035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45970.589746412035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45970.589746412035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45970.589746412035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45970.589746412035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45970.589746412035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45970.589746412035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45970.589746412035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45970.589746412035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45970.589746412035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45970.589746412035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45970.589746412035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45970.589746412035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45970.589746412035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45970.589746412035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45970.589746412035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45970.589746412035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45970.589746412035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45970.589746412035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45970.589746412035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45970.589746412035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45970.589746412035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45970.589746412035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45970.589746412035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45970.589746412035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45970.589746412035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45970.589746412035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45970.589746412035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45970.589746412035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45970.589746412035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45970.589746412035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45970.589746412035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45970.589746412035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45970.589746412035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45970.589746412035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45970.589746412035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45970.589746412035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45970.589746412035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45970.589746412035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45970.589746412035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45970.589746412035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45970.589746412035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45970.589746412035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45970.589746412035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45970.589746412035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45970.589746412035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45970.589746412035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45970.589746412035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45970.589746412035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45970.589746412035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45970.589746412035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45970.589746412035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45970.589746412035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45970.589746412035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45970.589746412035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45970.589746412035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45970.589746412035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45970.589746412035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45970.589746412035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45970.589746412035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45970.589746412035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45970.589746412035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45970.589746412035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45970.589746412035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45970.589746412035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45970.589746412035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45970.589746412035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45970.589746412035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45970.589746412035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45970.589746412035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45970.589746412035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45970.589746412035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45970.589746412035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45970.589746412035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45970.589746412035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45970.589746412035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45970.589746412035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45970.589746412035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45970.589746412035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45970.589746412035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45970.589746412035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45970.589746412035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45970.589746412035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45970.589746412035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45970.589746412035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45970.589746412035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45970.589746412035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45970.589746412035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45970.589746412035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45970.589746412035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45970.589746412035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45970.589746412035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45970.589746412035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45970.589746412035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45970.589746412035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45970.589746412035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45970.589746412035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45970.589746412035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45970.589746412035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45970.589746412035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45970.589746412035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45970.589746412035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45970.589746412035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45970.589746412035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45970.589746412035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45970.589746412035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45970.589746412035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45970.589746412035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45970.589746412035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45970.589746412035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45970.589746412035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45970.589746412035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45970.589746412035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45970.589746412035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45970.589746412035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45970.589746412035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45970.589746412035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45970.589746412035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45970.589746412035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45970.589746412035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45970.589746412035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45970.589746412035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45970.589746412035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45970.589746412035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45970.589746412035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45970.589746412035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45970.589746412035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45970.589746412035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45970.589746412035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45970.589746412035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45970.589746412035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45970.589746412035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45970.589746412035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45970.589746412035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45970.589746412035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45970.589746412035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45970.589746412035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45970.589746412035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45970.589746412035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45970.589746412035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45970.589746412035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45970.589746412035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45970.589746412035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45970.589746412035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45970.589746412035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45970.589746412035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45970.589746412035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45970.589746412035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45970.589746412035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45970.589746412035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45970.589746412035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45970.589746412035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45970.589746412035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45970.589746412035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45970.589746412035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45970.589746412035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45970.589746412035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45970.589746412035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45970.589746412035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45970.589746412035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45970.589746412035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45970.589746412035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45970.589746412035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45970.589746412035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45970.589746412035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45970.589746412035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45970.589746412035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45970.589746412035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45970.589746412035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45970.589746412035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45970.589746412035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45970.589746412035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45970.589746412035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45970.589746412035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45970.589746412035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45970.589746412035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45970.589746412035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45970.589746412035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45970.589746412035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45970.589746412035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45970.589746412035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45970.589746412035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45970.589746412035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45970.589746412035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45970.589746412035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45970.589746412035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45970.589746412035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45970.589746412035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45970.589746412035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45970.589746412035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45970.589746412035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45970.589746412035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45970.589746412035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45970.589746412035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45970.589746412035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45970.589746412035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45970.589746412035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45970.589746412035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45970.589746412035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45970.589746412035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45970.589746412035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45970.589746412035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45970.589746412035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45970.589746412035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45970.589746412035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45970.589746412035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45970.589746412035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45970.589746412035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45970.589746412035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45970.589746412035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45970.589746412035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45970.589746412035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45970.589746412035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45970.589746412035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45970.589746412035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45970.589746412035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45970.589746412035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45970.589746412035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45970.589746412035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45970.589746412035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45970.589746412035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45970.589746412035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45970.589746412035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45970.589746412035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45970.589746412035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45970.589746412035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45970.589746412035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45970.589746412035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45970.589746412035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45970.589746412035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45970.589746412035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45970.589746412035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45970.589746412035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45970.589746412035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45970.589746412035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45970.589746412035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45970.589746412035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45970.589746412035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45970.589746412035</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45970.589746412035</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45970.589746412035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45970.589746412035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45970.589746412035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45970.589746412035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45970.589746412035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45970.589746412035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45970.589746412035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45970.589746412035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45970.589746412035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45970.589746412035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45970.589746412035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45970.589746412035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45970.589746412035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45970.589746412035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45970.589746412035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45970.589746412035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45970.589746412035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45970.589746412035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45970.589746412035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45970.589746412035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45970.589746412035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45970.589746412035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45970.589746412035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45970.589746412035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45970.589746412035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45970.589746412035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45970.589746412035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45970.589746412035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45970.589746412035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45970.589746412035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45970.589746412035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45970.589746412035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45970.589746412035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45970.589746412035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45970.589746412035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45970.589746412035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45970.589746412035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45970.589746412035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45970.589746412035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45970.589746412035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45970.589746412035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45970.589746412035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45970.589746412035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45970.589746412035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45970.589746412035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45970.589746412035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45970.589746412035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45970.589746412035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45970.589746412035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45970.589746412035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45970.589746412035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45970.589746412035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45970.589746412035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45970.589746412035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45970.589746412035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45970.589746412035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45970.589746412035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45970.589746412035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45970.589746412035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45970.589746412035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45970.589746412035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45970.589746412035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45970.589746412035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45970.589746412035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45970.589746412035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45970.589746412035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45970.589746412035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45970.589746412035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45970.589746412035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45970.589746412035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45970.589746412035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45970.589746412035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45970.589746412035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45970.589746412035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45970.589746412035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45970.589746412035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45970.589746412035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45970.589746412035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45970.589746412035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45970.589746412035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45970.589746412035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45970.589746412035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45970.589746412035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45970.589746412035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45970.589746412035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45970.589746412035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45970.589746412035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45970.589746412035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45970.589746412035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45970.589746412035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45970.589746412035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45970.589746412035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45970.589746412035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45970.589746412035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45970.589746412035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45970.589746412035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45970.589746412035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45970.589746412035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45970.589746412035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45970.589746412035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45970.589746412035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45970.589746412035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45970.589746412035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45970.589746412035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45970.589746412035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45970.589746412035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45970.589746412035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45970.589746412035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45970.589746412035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45970.589746412035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45970.589746412035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45970.589746412035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45970.589746412035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45970.589746412035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45970.589746412035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45970.589746412035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45970.589746412035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45970.589746412035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45970.589746412035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45970.589746412035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45970.589746412035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45970.589746412035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45970.589746412035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45970.589746412035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45970.589746412035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45970.589746412035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45970.589746412035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45970.589746412035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45970.589746412035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45970.589746412035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45970.589746412035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45970.589746412035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45970.589746412035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45970.589746412035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45970.589746412035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45970.589746412035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45970.589746412035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45970.589746412035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45970.589746412035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45970.589746412035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45970.589746412035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45970.589746412035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45970.589746412035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45970.589746412035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45970.589746412035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45970.589746412035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45970.589746412035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45970.589746412035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45970.589746412035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45970.589746412035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45970.589746412035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45970.589746412035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45970.589746412035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45970.589746412035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45970.589746412035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45970.589746412035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45970.589746412035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45970.589746412035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45970.589746412035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45970.589746412035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45970.589746412035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45970.589746412035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45970.589746412035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45970.589746412035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45970.589746412035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45970.589746412035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45970.589746412035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45970.589746412035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45970.589746412035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45970.589746412035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45970.589746412035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45970.589746412035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45970.589746412035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45970.589746412035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45970.589746412035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45970.589746412035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45970.589746412035</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45970.589746412035</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