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83" documentId="120_S{2AC9BD13-BADA-5192-A53E-5A8FF88502F6}" xr6:coauthVersionLast="47" xr6:coauthVersionMax="47" xr10:uidLastSave="{DC7E9CC5-E5F3-4936-83B6-9EAD0FE3D08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I4" i="2"/>
  <c r="J4" i="2"/>
  <c r="L4" i="2"/>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<sst xmlns="http://schemas.openxmlformats.org/spreadsheetml/2006/main" count="180282" uniqueCount="39127">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</sst>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316.45880532407318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45979.407231249999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45979.407231249999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45979.407231249999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45979.407231249999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45979.407231249999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45979.407231249999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45979.407231249999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45979.407231249999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45979.407231249999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45979.407231249999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45979.407231249999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45979.407231249999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45979.407231249999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45979.407231249999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45979.407231249999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45979.407231249999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45979.407231249999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45979.407231249999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45979.407231249999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45979.407231249999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45979.407231249999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45979.407231249999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45979.407231249999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45979.407231249999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45979.407231249999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45979.407231249999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45979.407231249999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45979.407231249999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45979.407231249999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45979.407231249999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45979.407231249999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45979.407231249999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45979.407231249999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45979.407231249999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45979.407231249999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45979.407231249999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45979.407231249999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45979.407231249999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45979.407231249999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45979.407231249999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45979.407231249999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45979.407231249999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45979.407231249999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45979.407231249999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45979.407231249999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45979.407231249999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45979.407231249999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45979.407231249999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45979.407231249999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45979.407231249999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45979.407231249999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45979.407231249999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45979.407231249999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45979.407231249999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45979.407231249999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45979.407231249999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45979.407231249999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45979.407231249999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45979.407231249999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45979.407231249999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45979.407231249999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45979.407231249999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45979.407231249999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45979.407231249999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45979.407231249999</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M8" sqref="M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154.40739328703785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0.669025231480191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39107</v>
      </c>
      <c r="B5" s="18" t="str">
        <f>IFERROR(VLOOKUP(D5,DB!A:K,11,0),"")</f>
        <v>R2</v>
      </c>
      <c r="C5" s="18">
        <v>1</v>
      </c>
      <c r="D5" s="18" t="s">
        <v>39108</v>
      </c>
      <c r="E5" s="102" t="s">
        <v>39100</v>
      </c>
      <c r="F5" s="103">
        <v>45979.404050925928</v>
      </c>
      <c r="G5" s="104">
        <f ca="1">IFERROR(NOW()-F5,"-")</f>
        <v>3.1803240708541125E-3</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45979.407231249999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45979.407231249999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45979.407231249999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45979.407231249999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45979.407231249999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45979.407231249999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45979.407231249999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45979.407231249999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45979.407231249999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45979.407231249999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45979.407231249999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45979.407231249999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45979.407231249999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45979.407231249999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45979.407231249999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45979.407231249999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45979.407231249999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45979.407231249999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45979.407231249999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45979.407231249999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45979.407231249999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45979.407231249999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45979.407231249999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45979.407231249999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45979.407231249999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45979.407231249999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45979.407231249999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45979.407231249999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45979.407231249999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45979.407231249999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45979.407231249999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45979.407231249999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45979.407231249999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45979.407231249999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45979.407231249999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45979.407231249999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45979.407231249999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45979.407231249999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45979.407231249999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45979.407231249999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45979.407231249999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45979.407231249999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45979.407231249999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45979.407231249999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45979.407231249999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45979.407231249999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45979.407231249999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45979.407231249999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45979.407231249999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45979.407231249999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45979.407231249999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45979.407231249999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45979.407231249999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45979.407231249999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45979.407231249999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45979.407231249999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45979.407231249999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45979.407231249999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45979.407231249999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45979.407231249999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45979.407231249999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45979.407231249999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45979.407231249999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45979.407231249999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45979.407231249999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45979.407231249999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45979.407231249999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45979.407231249999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45979.407231249999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45979.407231249999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45979.407231249999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45979.407231249999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45979.407231249999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45979.407231249999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45979.407231249999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45979.407231249999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45979.407231249999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45979.407231249999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45979.407231249999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45979.407231249999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45979.407231249999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45979.407231249999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45979.407231249999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45979.407231249999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45979.407231249999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45979.407231249999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45979.407231249999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45979.407231249999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45979.407231249999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45979.407231249999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45979.407231249999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45979.407231249999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45979.407231249999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45979.407231249999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45979.407231249999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45979.407231249999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45979.407231249999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45979.407231249999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45979.407231249999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45979.407231249999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45979.407231249999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45979.407231249999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45979.407231249999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45979.407231249999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45979.407231249999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45979.407231249999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45979.407231249999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45979.407231249999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45979.407231249999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45979.407231249999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45979.407231249999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45979.407231249999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45979.407231249999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45979.407231249999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45979.407231249999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45979.407231249999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45979.407231249999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45979.407231249999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45979.407231249999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45979.407231249999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45979.407231249999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45979.407231249999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45979.407231249999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45979.407231249999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45979.407231249999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45979.407231249999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45979.407231249999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45979.407231249999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45979.407231249999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45979.407231249999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45979.407231249999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45979.407231249999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45979.407231249999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45979.407231249999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45979.407231249999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45979.407231249999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45979.407231249999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45979.407231249999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45979.407231249999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45979.407231249999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45979.407231249999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45979.407231249999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45979.407231249999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45979.407231249999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45979.407231249999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45979.407231249999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45979.407231249999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45979.407231249999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45979.407231249999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45979.407231249999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45979.407231249999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45979.407231249999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45979.407231249999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45979.407231249999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45979.407231249999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45979.407231249999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45979.407231249999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45979.407231249999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45979.407231249999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45979.407231249999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45979.407231249999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45979.407231249999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45979.407231249999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45979.407231249999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45979.407231249999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45979.407231249999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45979.407231249999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45979.407231249999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45979.407231249999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45979.407231249999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45979.407231249999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45979.407231249999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45979.407231249999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45979.407231249999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45979.407231249999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45979.407231249999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45979.407231249999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45979.407231249999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45979.407231249999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45979.407231249999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45979.407231249999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45979.407231249999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45979.407231249999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45979.407231249999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45979.407231249999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45979.407231249999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45979.407231249999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45979.407231249999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45979.407231249999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45979.407231249999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45979.407231249999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45979.407231249999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45979.407231249999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45979.407231249999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45979.407231249999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45979.407231249999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45979.407231249999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2.813402777974261E-2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45979.407231249999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45979.407231249999</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45979.407231249999</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45979.407231249999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45979.407231249999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45979.407231249999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45979.407231249999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45979.407231249999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45979.407231249999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45979.407231249999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45979.407231249999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45979.407231249999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45979.407231249999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45979.407231249999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45979.407231249999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45979.407231249999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45979.407231249999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45979.407231249999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45979.407231249999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45979.407231249999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45979.407231249999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45979.407231249999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45979.407231249999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45979.407231249999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45979.407231249999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45979.407231249999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45979.407231249999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45979.407231249999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45979.407231249999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45979.407231249999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45979.407231249999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45979.407231249999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45979.407231249999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45979.407231249999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45979.407231249999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45979.407231249999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45979.407231249999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45979.407231249999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45979.407231249999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45979.407231249999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45979.407231249999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45979.407231249999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45979.407231249999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45979.407231249999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45979.407231249999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45979.407231249999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45979.407231249999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45979.407231249999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45979.407231249999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45979.407231249999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45979.407231249999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45979.407231249999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45979.407231249999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45979.407231249999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45979.407231249999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45979.407231249999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45979.407231249999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45979.407231249999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45979.407231249999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45979.407231249999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45979.407231249999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45979.407231249999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45979.407231249999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45979.407231249999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45979.407231249999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45979.407231249999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45979.407231249999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45979.407231249999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45979.407231249999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45979.407231249999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45979.407231249999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45979.407231249999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45979.407231249999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45979.407231249999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45979.407231249999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45979.407231249999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45979.407231249999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45979.407231249999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45979.407231249999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45979.407231249999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45979.407231249999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45979.407231249999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45979.407231249999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45979.407231249999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45979.407231249999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45979.407231249999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45979.407231249999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45979.407231249999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45979.407231249999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45979.407231249999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45979.407231249999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45979.407231249999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45979.407231249999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45979.407231249999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45979.407231249999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45979.407231249999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45979.407231249999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45979.407231249999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45979.407231249999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45979.407231249999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45979.407231249999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45979.407231249999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45979.407231249999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45979.407231249999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45979.407231249999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45979.407231249999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45979.407231249999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45979.407231249999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45979.407231249999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45979.407231249999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45979.407231249999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45979.407231249999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45979.407231249999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45979.407231249999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45979.407231249999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45979.407231249999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45979.407231249999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45979.407231249999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45979.407231249999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45979.407231249999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45979.407231249999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45979.407231249999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45979.407231249999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45979.407231249999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45979.407231249999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45979.407231249999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45979.407231249999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45979.407231249999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45979.407231249999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45979.407231249999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45979.407231249999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45979.407231249999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45979.407231249999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45979.407231249999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45979.407231249999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45979.407231249999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45979.407231249999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45979.407231249999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45979.407231249999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45979.407231249999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45979.407231249999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45979.407231249999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45979.407231249999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45979.407231249999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45979.407231249999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45979.407231249999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45979.407231249999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45979.407231249999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45979.407231249999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45979.407231249999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45979.407231249999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45979.407231249999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45979.407231249999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45979.407231249999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45979.407231249999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45979.407231249999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45979.407231249999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45979.407231249999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45979.407231249999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45979.407231249999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45979.407231249999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45979.407231249999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45979.407231249999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45979.407231249999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45979.407231249999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45979.407231249999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45979.407231249999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45979.407231249999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45979.407231249999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45979.407231249999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45979.407231249999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45979.407231249999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45979.407231249999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45979.407231249999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45979.407231249999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45979.407231249999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45979.407231249999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45979.407231249999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45979.407231249999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45979.407231249999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45979.407231249999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45979.407231249999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45979.407231249999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45979.407231249999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45979.407231249999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45979.407231249999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45979.407231249999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45979.407231249999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45979.407231249999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45979.407231249999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45979.407231249999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45979.407231249999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45979.407231249999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45979.407231249999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45979.407231249999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45979.407231249999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45979.407231249999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45979.407231249999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45979.407231249999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45979.407231249999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45979.407231249999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45979.407231249999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45979.407231249999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45979.407231249999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45979.407231249999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45979.407231249999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45979.407231249999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45979.407231249999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45979.407231249999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45979.407231249999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45979.407231249999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45979.407231249999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45979.407231249999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45979.407231249999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45979.407231249999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45979.407231249999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45979.407231249999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45979.407231249999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45979.407231249999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45979.407231249999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45979.407231249999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45979.407231249999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45979.407231249999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45979.407231249999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45979.407231249999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45979.407231249999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45979.407231249999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45979.407231249999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45979.407231249999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45979.407231249999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45979.407231249999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45979.407231249999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45979.407231249999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45979.407231249999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45979.407231249999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45979.407231249999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45979.407231249999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45979.407231249999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45979.407231249999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45979.407231249999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45979.407231249999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45979.407231249999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45979.407231249999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45979.407231249999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45979.407231249999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45979.407231249999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45979.407231249999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45979.407231249999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45979.407231249999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45979.407231249999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45979.407231249999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45979.407231249999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45979.407231249999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45979.407231249999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45979.407231249999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45979.407231249999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45979.407231249999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45979.407231249999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45979.407231249999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45979.407231249999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45979.407231249999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45979.407231249999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45979.407231249999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45979.407231249999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45979.407231249999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45979.407231249999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45979.407231249999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45979.407231249999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45979.407231249999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45979.407231249999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45979.407231249999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45979.407231249999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45979.407231249999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45979.407231249999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45979.407231249999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45979.407231249999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45979.407231249999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45979.407231249999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45979.407231249999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45979.407231249999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45979.407231249999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45979.407231249999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45979.407231249999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45979.407231249999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45979.407231249999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45979.407231249999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45979.407231249999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45979.407231249999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45979.407231249999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45979.407231249999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45979.407231249999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45979.407231249999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45979.407231249999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45979.407231249999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45979.407231249999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45979.407231249999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45979.407231249999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45979.407231249999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45979.407231249999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45979.407231249999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45979.407231249999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45979.407231249999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45979.407231249999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45979.407231249999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45979.407231249999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45979.407231249999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45979.407231249999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45979.407231249999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45979.407231249999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45979.407231249999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45979.407231249999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45979.407231249999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45979.407231249999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45979.407231249999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45979.407231249999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45979.407231249999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45979.407231249999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45979.407231249999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45979.407231249999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45979.407231249999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45979.407231249999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45979.407231249999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45979.407231249999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45979.407231249999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45979.407231249999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45979.407231249999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45979.407231249999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45979.407231249999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45979.407231249999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45979.407231249999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45979.407231249999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45979.407231249999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45979.407231249999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45979.407231249999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45979.407231249999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45979.407231249999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45979.407231249999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45979.407231249999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45979.407231249999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45979.407231249999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45979.407231249999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45979.407231249999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45979.407231249999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45979.407231249999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45979.407231249999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45979.407231249999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45979.407231249999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45979.407231249999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45979.407231249999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45979.407231249999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45979.407231249999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45979.407231249999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45979.407231249999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45979.407231249999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45979.407231249999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45979.407231249999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45979.407231249999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45979.407231249999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45979.407231249999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45979.407231249999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45979.407231249999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45979.407231249999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45979.407231249999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45979.407231249999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45979.407231249999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45979.407231249999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45979.407231249999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45979.407231249999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45979.407231249999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45979.407231249999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45979.407231249999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45979.407231249999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45979.407231249999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45979.407231249999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45979.407231249999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45979.407231249999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45979.407231249999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45979.407231249999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45979.407231249999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45979.407231249999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45979.407231249999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45979.407231249999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45979.407231249999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45979.407231249999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45979.407231249999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45979.407231249999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45979.407231249999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45979.407231249999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45979.407231249999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45979.407231249999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45979.407231249999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45979.407231249999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45979.407231249999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45979.407231249999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45979.407231249999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45979.407231249999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45979.407231249999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45979.407231249999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45979.407231249999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45979.407231249999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45979.407231249999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45979.407231249999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45979.407231249999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45979.407231249999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45979.407231249999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45979.407231249999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45979.407231249999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45979.407231249999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45979.407231249999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45979.407231249999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45979.407231249999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45979.407231249999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45979.407231249999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45979.407231249999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45979.407231249999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45979.407231249999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45979.407231249999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45979.407231249999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45979.407231249999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45979.407231249999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45979.407231249999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45979.407231249999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45979.407231249999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45979.407231249999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45979.407231249999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45979.407231249999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45979.407231249999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45979.407231249999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45979.407231249999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45979.407231249999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45979.407231249999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45979.407231249999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45979.407231249999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45979.407231249999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45979.407231249999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45979.407231249999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45979.407231249999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45979.407231249999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45979.407231249999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45979.407231249999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45979.407231249999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45979.407231249999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45979.407231249999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45979.407231249999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45979.407231249999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45979.407231249999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45979.407231249999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45979.407231249999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45979.407231249999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45979.407231249999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45979.407231249999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45979.407231249999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45979.407231249999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45979.407231249999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45979.407231249999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45979.407231249999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45979.407231249999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45979.407231249999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45979.407231249999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45979.407231249999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45979.407231249999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45979.407231249999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45979.407231249999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45979.407231249999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45979.407231249999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45979.407231249999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45979.407231249999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45979.407231249999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45979.407231249999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45979.407231249999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45979.407231249999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45979.407231249999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45979.407231249999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45979.407231249999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45979.407231249999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45979.407231249999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45979.407231249999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45979.407231249999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45979.407231249999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45979.407231249999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45979.407231249999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45979.407231249999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45979.407231249999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45979.407231249999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45979.407231249999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45979.407231249999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45979.407231249999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45979.407231249999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45979.407231249999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45979.407231249999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45979.407231249999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45979.407231249999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45979.407231249999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45979.407231249999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45979.407231249999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45979.407231249999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45979.407231249999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45979.407231249999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45979.407231249999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45979.407231249999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45979.407231249999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45979.407231249999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45979.407231249999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45979.407231249999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45979.407231249999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45979.407231249999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45979.407231249999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45979.407231249999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45979.407231249999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45979.407231249999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45979.407231249999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45979.407231249999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45979.407231249999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45979.407231249999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45979.407231249999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45979.407231249999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45979.407231249999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45979.407231249999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45979.407231249999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45979.407231249999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45979.407231249999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45979.407231249999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45979.407231249999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45979.407231249999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45979.407231249999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45979.407231249999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45979.407231249999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45979.407231249999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45979.407231249999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45979.407231249999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45979.407231249999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45979.407231249999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45979.407231249999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45979.407231249999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45979.407231249999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45979.407231249999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45979.407231249999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45979.407231249999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45979.407231249999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45979.407231249999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45979.407231249999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45979.407231249999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45979.407231249999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45979.407231249999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45979.407231249999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45979.407231249999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45979.407231249999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45979.407231249999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45979.407231249999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45979.407231249999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45979.407231249999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45979.407231249999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45979.407231249999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45979.407231249999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45979.407231249999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45979.407231249999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45979.407231249999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45979.407231249999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45979.407231249999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45979.407231249999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45979.407231249999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45979.407231249999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45979.407231249999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45979.407231249999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45979.407231249999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45979.407231249999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45979.407231249999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45979.407231249999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45979.407231249999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45979.407231249999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45979.407231249999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45979.407231249999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45979.407231249999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45979.407231249999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45979.407231249999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45979.407231249999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45979.407231249999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45979.407231249999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45979.407231249999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45979.407231249999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45979.407231249999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45979.407231249999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45979.407231249999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45979.407231249999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45979.407231249999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45979.407231249999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45979.407231249999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45979.407231249999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45979.407231249999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45979.407231249999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45979.407231249999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45979.407231249999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45979.407231249999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45979.407231249999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45979.407231249999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45979.407231249999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45979.407231249999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45979.407231249999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45979.407231249999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45979.407231249999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45979.407231249999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45979.407231249999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45979.407231249999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45979.407231249999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45979.407231249999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45979.407231249999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45979.407231249999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45979.407231249999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45979.407231249999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45979.407231249999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45979.407231249999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45979.407231249999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45979.407231249999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45979.407231249999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45979.407231249999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45979.407231249999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45979.407231249999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45979.407231249999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45979.407231249999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45979.407231249999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45979.407231249999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45979.407231249999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45979.407231249999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45979.407231249999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45979.407231249999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45979.407231249999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45979.407231249999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45979.407231249999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45979.407231249999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45979.407231249999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45979.407231249999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45979.407231249999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45979.407231249999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45979.407231249999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45979.407231249999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45979.407231249999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45979.407231249999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45979.407231249999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45979.407231249999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45979.407231249999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45979.407231249999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45979.407231249999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45979.407231249999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45979.407231249999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45979.407231249999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45979.407231249999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45979.407231249999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45979.407231249999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45979.407231249999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45979.407231249999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45979.407231249999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45979.407231249999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45979.407231249999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45979.407231249999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45979.407231249999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45979.407231249999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45979.407231249999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45979.407231249999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45979.407231249999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45979.407231249999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45979.407231249999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45979.407231249999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45979.407231249999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45979.407231249999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45979.407231249999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45979.407231249999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45979.407231249999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45979.407231249999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45979.407231249999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45979.407231249999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45979.407231249999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45979.407231249999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45979.407231249999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45979.407231249999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45979.407231249999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45979.407231249999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45979.407231249999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45979.407231249999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45979.407231249999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45979.407231249999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45979.407231249999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45979.407231249999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45979.407231249999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45979.407231249999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45979.407231249999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45979.407231249999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45979.407231249999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45979.407231249999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45979.407231249999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45979.407231249999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45979.407231249999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45979.407231249999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45979.407231249999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45979.407231249999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45979.407231249999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45979.407231249999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45979.407231249999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45979.407231249999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45979.407231249999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45979.407231249999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45979.407231249999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45979.407231249999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45979.407231249999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45979.407231249999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45979.407231249999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45979.407231249999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45979.407231249999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45979.407231249999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45979.407231249999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45979.407231249999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45979.407231249999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45979.407231249999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45979.407231249999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45979.407231249999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45979.407231249999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45979.407231249999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45979.407231249999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45979.407231249999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45979.407231249999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45979.407231249999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45979.407231249999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45979.407231249999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45979.407231249999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45979.407231249999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45979.407231249999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45979.407231249999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45979.407231249999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45979.407231249999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45979.407231249999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45979.407231249999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45979.407231249999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45979.407231249999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45979.407231249999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45979.407231249999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45979.407231249999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45979.407231249999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45979.407231249999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45979.407231249999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45979.407231249999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45979.407231249999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45979.407231249999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45979.407231249999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45979.407231249999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45979.407231249999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45979.407231249999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45979.407231249999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45979.407231249999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45979.407231249999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45979.407231249999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45979.407231249999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45979.407231249999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45979.407231249999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45979.407231249999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45979.407231249999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45979.407231249999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45979.407231249999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45979.407231249999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45979.407231249999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45979.407231249999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45979.407231249999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45979.407231249999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45979.407231249999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45979.407231249999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45979.407231249999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45979.407231249999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45979.407231249999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45979.407231249999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45979.407231249999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45979.407231249999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45979.407231249999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45979.407231249999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45979.407231249999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45979.407231249999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45979.407231249999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45979.407231249999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45979.407231249999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45979.407231249999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45979.407231249999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45979.407231249999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45979.407231249999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45979.407231249999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45979.407231249999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45979.407231249999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45979.407231249999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45979.407231249999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45979.407231249999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45979.407231249999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45979.407231249999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45979.407231249999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45979.407231249999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45979.407231249999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45979.407231249999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45979.407231249999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45979.407231249999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45979.407231249999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45979.407231249999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45979.407231249999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45979.407231249999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45979.407231249999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45979.407231249999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45979.407231249999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45979.407231249999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45979.407231249999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45979.407231249999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45979.407231249999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45979.407231249999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45979.407231249999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45979.407231249999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45979.407231249999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45979.407231249999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45979.407231249999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45979.407231249999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45979.407231249999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45979.407231249999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45979.407231249999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45979.407231249999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45979.407231249999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45979.407231249999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45979.407231249999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45979.407231249999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45979.407231249999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45979.407231249999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45979.407231249999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45979.407231249999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45979.407231249999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45979.407231249999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45979.407231249999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45979.407231249999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45979.407231249999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45979.407231249999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45979.407231249999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45979.407231249999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45979.407231249999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45979.407231249999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45979.407231249999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45979.407231249999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45979.407231249999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45979.407231249999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45979.407231249999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45979.407231249999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45979.407231249999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45979.407231249999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45979.407231249999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45979.407231249999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45979.407231249999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45979.407231249999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45979.407231249999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45979.407231249999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45979.407231249999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45979.407231249999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45979.407231249999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45979.407231249999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45979.407231249999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45979.407231249999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45979.407231249999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45979.407231249999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45979.407231249999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45979.407231249999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45979.407231249999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45979.407231249999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45979.407231249999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45979.407231249999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45979.407231249999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45979.407231249999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45979.407231249999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45979.407231249999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45979.407231249999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45979.407231249999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45979.407231249999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45979.407231249999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45979.407231249999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45979.407231249999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45979.407231249999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45979.407231249999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45979.407231249999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45979.407231249999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45979.407231249999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45979.407231249999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45979.407231249999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45979.407231249999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45979.407231249999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45979.407231249999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45979.407231249999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45979.407231249999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45979.407231249999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45979.407231249999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45979.407231249999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45979.407231249999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45979.407231249999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45979.407231249999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45979.407231249999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45979.407231249999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45979.407231249999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45979.407231249999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45979.407231249999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45979.407231249999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45979.407231249999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45979.407231249999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45979.407231249999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45979.407231249999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45979.407231249999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45979.407231249999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45979.407231249999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45979.407231249999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45979.407231249999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45979.407231249999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45979.407231249999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45979.407231249999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45979.407231249999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45979.407231249999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45979.407231249999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45979.407231249999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45979.407231249999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45979.407231249999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45979.407231249999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45979.407231249999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45979.407231249999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45979.407231249999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45979.407231249999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45979.407231249999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45979.407231249999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45979.407231249999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45979.407231249999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45979.407231249999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45979.407231249999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45979.407231249999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45979.407231249999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45979.407231249999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45979.407231249999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45979.407231249999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45979.407231249999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45979.407231249999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45979.407231249999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45979.407231249999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45979.407231249999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45979.407231249999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45979.407231249999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45979.407231249999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45979.407231249999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45979.407231249999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45979.407231249999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45979.407231249999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45979.407231249999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45979.407231249999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45979.407231249999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45979.407231249999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45979.407231249999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45979.407231249999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45979.407231249999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45979.407231249999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45979.407231249999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45979.407231249999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45979.407231249999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45979.407231249999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45979.407231249999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45979.407231249999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45979.407231249999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45979.407231249999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45979.407231249999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45979.407231249999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45979.407231249999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45979.407231249999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45979.407231249999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45979.407231249999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45979.407231249999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45979.407231249999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45979.407231249999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45979.407231249999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45979.407231249999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45979.407231249999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45979.407231249999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45979.407231249999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45979.407231249999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45979.407231249999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45979.407231249999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45979.407231249999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45979.407231249999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45979.407231249999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45979.407231249999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45979.407231249999</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275.92651365740312</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4.7509027775959112E-2</v>
      </c>
      <c r="H3" s="95">
        <v>45979.338159722225</v>
      </c>
      <c r="I3" s="113" t="str">
        <f>IFERROR(VLOOKUP(D3,DB!A:F,6,0),"")</f>
        <v>SCECO</v>
      </c>
      <c r="J3" s="113" t="str">
        <f>IFERROR(VLOOKUP(D3,DB!A:G,7,0),"")</f>
        <v>Good</v>
      </c>
      <c r="K3" s="97" t="s">
        <v>39116</v>
      </c>
      <c r="L3" s="91" t="str">
        <f>IFERROR(VLOOKUP(D3,DB!A:I,9,0),"")</f>
        <v>Latis</v>
      </c>
    </row>
    <row r="4" spans="1:16" ht="15" customHeight="1">
      <c r="A4" s="113"/>
      <c r="B4" s="113" t="str">
        <f>IFERROR(VLOOKUP(D4,DB!A:K,11,0),"")</f>
        <v/>
      </c>
      <c r="C4" s="93"/>
      <c r="D4" s="91"/>
      <c r="E4" s="94"/>
      <c r="F4" s="95"/>
      <c r="G4" s="96">
        <f ca="1">IFERROR(NOW()-F4,"")</f>
        <v>45979.407231249999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45979.407231249999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45979.407231249999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45979.407231249999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45979.407231249999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45979.407231249999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45979.407231249999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45979.407231249999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45979.407231249999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45979.407231249999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45979.407231249999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45979.407231249999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45979.407231249999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45979.407231249999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45979.407231249999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45979.407231249999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45979.407231249999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45979.407231249999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45979.407231249999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45979.407231249999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45979.407231249999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45979.407231249999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45979.407231249999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45979.407231249999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45979.407231249999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45979.407231249999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45979.407231249999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45979.407231249999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45979.407231249999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45979.407231249999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45979.407231249999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45979.407231249999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45979.407231249999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45979.407231249999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45979.407231249999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45979.407231249999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45979.407231249999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45979.407231249999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45979.407231249999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45979.407231249999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45979.407231249999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45979.407231249999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45979.407231249999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45979.407231249999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45979.407231249999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45979.407231249999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45979.407231249999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45979.407231249999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45979.407231249999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45979.407231249999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45979.407231249999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45979.407231249999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45979.407231249999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45979.407231249999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45979.407231249999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45979.407231249999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45979.407231249999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45979.407231249999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45979.407231249999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45979.407231249999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45979.407231249999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45979.407231249999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45979.407231249999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45979.407231249999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45979.407231249999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45979.407231249999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45979.407231249999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45979.407231249999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45979.407231249999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45979.407231249999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45979.407231249999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45979.407231249999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45979.407231249999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45979.407231249999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45979.407231249999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45979.407231249999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45979.407231249999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45979.407231249999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45979.407231249999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45979.407231249999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45979.407231249999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45979.407231249999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45979.407231249999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45979.407231249999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45979.407231249999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45979.407231249999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45979.407231249999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45979.407231249999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45979.407231249999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45979.407231249999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45979.407231249999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45979.407231249999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45979.407231249999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45979.407231249999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45979.407231249999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45979.407231249999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45979.407231249999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45979.407231249999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45979.407231249999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45979.407231249999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45979.407231249999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45979.407231249999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45979.407231249999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45979.407231249999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45979.407231249999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45979.407231249999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45979.407231249999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45979.407231249999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45979.407231249999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45979.407231249999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45979.407231249999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45979.407231249999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45979.407231249999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45979.407231249999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45979.407231249999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45979.407231249999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45979.407231249999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45979.407231249999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45979.407231249999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45979.407231249999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45979.407231249999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45979.407231249999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45979.407231249999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45979.407231249999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45979.407231249999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45979.407231249999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45979.407231249999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45979.407231249999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45979.407231249999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45979.407231249999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45979.407231249999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45979.407231249999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45979.407231249999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45979.407231249999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45979.407231249999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45979.407231249999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45979.407231249999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45979.407231249999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45979.407231249999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45979.407231249999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45979.407231249999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45979.407231249999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45979.407231249999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45979.407231249999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45979.407231249999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45979.407231249999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45979.407231249999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45979.407231249999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45979.407231249999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45979.407231249999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45979.407231249999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45979.407231249999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45979.407231249999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45979.407231249999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45979.407231249999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45979.407231249999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45979.407231249999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45979.407231249999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45979.407231249999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45979.407231249999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45979.407231249999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45979.407231249999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45979.407231249999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45979.407231249999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45979.407231249999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45979.407231249999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45979.407231249999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45979.407231249999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45979.407231249999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45979.407231249999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45979.407231249999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45979.407231249999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45979.407231249999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45979.407231249999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45979.407231249999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45979.407231249999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45979.407231249999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45979.407231249999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45979.407231249999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45979.407231249999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45979.407231249999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45979.407231249999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45979.407231249999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45979.407231249999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45979.407231249999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45979.407231249999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45979.407231249999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45979.407231249999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45979.407231249999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45979.407231249999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45979.407231249999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45979.407231249999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45979.407231249999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45979.407231249999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45979.407231249999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45979.407231249999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45979.407231249999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45979.407231249999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45979.407231249999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45979.407231249999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45979.407231249999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45979.407231249999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45979.407231249999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45979.407231249999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45979.407231249999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45979.407231249999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45979.407231249999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45979.407231249999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45979.407231249999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45979.407231249999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45979.407231249999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45979.407231249999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45979.407231249999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45979.407231249999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45979.407231249999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45979.407231249999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45979.407231249999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45979.407231249999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45979.407231249999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45979.407231249999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45979.407231249999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45979.407231249999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45979.407231249999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45979.407231249999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45979.407231249999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45979.407231249999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45979.407231249999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45979.407231249999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45979.407231249999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45979.407231249999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45979.407231249999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45979.407231249999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45979.407231249999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45979.407231249999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45979.407231249999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45979.407231249999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45979.407231249999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45979.407231249999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45979.407231249999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45979.407231249999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45979.407231249999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45979.407231249999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45979.407231249999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45979.407231249999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45979.407231249999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45979.407231249999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45979.407231249999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45979.407231249999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45979.407231249999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45979.407231249999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45979.407231249999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45979.407231249999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45979.407231249999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45979.407231249999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45979.407231249999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45979.407231249999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45979.407231249999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45979.407231249999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45979.407231249999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45979.407231249999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45979.407231249999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45979.407231249999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45979.407231249999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45979.407231249999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45979.407231249999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45979.407231249999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45979.407231249999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45979.407231249999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45979.407231249999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45979.407231249999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45979.407231249999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45979.407231249999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45979.407231249999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45979.407231249999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45979.407231249999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45979.407231249999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45979.407231249999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45979.407231249999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45979.407231249999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45979.407231249999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45979.407231249999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45979.407231249999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45979.407231249999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45979.407231249999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45979.407231249999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45979.407231249999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45979.407231249999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45979.407231249999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45979.407231249999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45979.407231249999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45979.407231249999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45979.407231249999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45979.407231249999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45979.407231249999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45979.407231249999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45979.407231249999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45979.407231249999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45979.407231249999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45979.407231249999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45979.407231249999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45979.407231249999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45979.407231249999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45979.407231249999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45979.407231249999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45979.407231249999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45979.407231249999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45979.407231249999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45979.407231249999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45979.407231249999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45979.407231249999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45979.407231249999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45979.407231249999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45979.407231249999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45979.407231249999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45979.407231249999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45979.407231249999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45979.407231249999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45979.407231249999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45979.407231249999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45979.407231249999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45979.407231249999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45979.407231249999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45979.407231249999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45979.407231249999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45979.407231249999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45979.407231249999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45979.407231249999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45979.407231249999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45979.407231249999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45979.407231249999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45979.407231249999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45979.407231249999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45979.407231249999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45979.407231249999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45979.407231249999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45979.407231249999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45979.407231249999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45979.407231249999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45979.407231249999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45979.407231249999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45979.407231249999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45979.407231249999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45979.407231249999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45979.407231249999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45979.407231249999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45979.407231249999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45979.407231249999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45979.407231249999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45979.407231249999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45979.407231249999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45979.407231249999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45979.407231249999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45979.407231249999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45979.407231249999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45979.407231249999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45979.407231249999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45979.407231249999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45979.407231249999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45979.407231249999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45979.407231249999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45979.407231249999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45979.407231249999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45979.407231249999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45979.407231249999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45979.407231249999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45979.407231249999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45979.407231249999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45979.407231249999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45979.407231249999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45979.407231249999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45979.407231249999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45979.407231249999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45979.407231249999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45979.407231249999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45979.407231249999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45979.407231249999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45979.407231249999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45979.407231249999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45979.407231249999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45979.407231249999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45979.407231249999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45979.407231249999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45979.407231249999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45979.407231249999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45979.407231249999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45979.407231249999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45979.407231249999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45979.407231249999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45979.407231249999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45979.407231249999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45979.407231249999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45979.407231249999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45979.407231249999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45979.407231249999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45979.407231249999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45979.407231249999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45979.407231249999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45979.407231249999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45979.407231249999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45979.407231249999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45979.407231249999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45979.407231249999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45979.407231249999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45979.407231249999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45979.407231249999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45979.407231249999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45979.407231249999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45979.407231249999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45979.407231249999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45979.407231249999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45979.407231249999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45979.407231249999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45979.407231249999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45979.407231249999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45979.407231249999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45979.407231249999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45979.407231249999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45979.407231249999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45979.407231249999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45979.407231249999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45979.407231249999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45979.407231249999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45979.407231249999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45979.407231249999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45979.407231249999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45979.407231249999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45979.407231249999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45979.407231249999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45979.407231249999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45979.407231249999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45979.407231249999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45979.407231249999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45979.407231249999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45979.407231249999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45979.407231249999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45979.407231249999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45979.407231249999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45979.407231249999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45979.407231249999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45979.407231249999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45979.407231249999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45979.407231249999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45979.407231249999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45979.407231249999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45979.407231249999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45979.407231249999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45979.407231249999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45979.407231249999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45979.407231249999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45979.407231249999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45979.407231249999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45979.407231249999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45979.407231249999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45979.407231249999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45979.407231249999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45979.407231249999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45979.407231249999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45979.407231249999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45979.407231249999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45979.407231249999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45979.407231249999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45979.407231249999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45979.407231249999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45979.407231249999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45979.407231249999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45979.407231249999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45979.407231249999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45979.407231249999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45979.407231249999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45979.407231249999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45979.407231249999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45979.407231249999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45979.407231249999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45979.407231249999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45979.407231249999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45979.407231249999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45979.407231249999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45979.407231249999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45979.407231249999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45979.407231249999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45979.407231249999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45979.407231249999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45979.407231249999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45979.407231249999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45979.407231249999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45979.407231249999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45979.407231249999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45979.407231249999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45979.407231249999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45979.407231249999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45979.407231249999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45979.407231249999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45979.407231249999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45979.407231249999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45979.407231249999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45979.407231249999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45979.407231249999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45979.407231249999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45979.407231249999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45979.407231249999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45979.407231249999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45979.407231249999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45979.407231249999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45979.407231249999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45979.407231249999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45979.407231249999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45979.407231249999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45979.407231249999</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87.575171064811002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53.218353935182677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30.746120138886909</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1.8924280092614936</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45979.407231249999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45979.407231249999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45979.407231249999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45979.407231249999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45979.407231249999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45979.407231249999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45979.407231249999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45979.407231249999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45979.407231249999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45979.407231249999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45979.407231249999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45979.407231249999</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45979.407231249999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45979.407231249999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45979.407231249999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45979.407231249999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45979.407231249999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45979.407231249999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45979.407231249999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45979.407231249999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45979.407231249999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45979.407231249999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45979.407231249999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45979.407231249999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45979.407231249999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45979.407231249999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45979.407231249999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45979.407231249999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45979.407231249999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45979.407231249999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45979.407231249999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45979.407231249999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45979.407231249999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45979.407231249999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45979.407231249999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45979.407231249999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45979.407231249999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45979.407231249999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45979.407231249999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45979.407231249999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45979.407231249999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45979.407231249999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45979.407231249999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45979.407231249999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45979.407231249999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45979.407231249999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45979.407231249999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45979.407231249999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45979.407231249999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45979.407231249999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45979.407231249999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45979.407231249999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45979.407231249999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45979.407231249999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45979.407231249999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45979.407231249999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45979.407231249999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45979.407231249999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45979.407231249999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45979.407231249999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45979.407231249999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45979.407231249999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45979.407231249999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45979.407231249999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45979.407231249999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45979.407231249999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45979.407231249999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45979.407231249999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45979.407231249999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45979.407231249999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45979.407231249999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45979.407231249999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45979.407231249999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45979.407231249999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45979.407231249999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45979.407231249999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45979.407231249999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45979.407231249999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45979.407231249999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45979.407231249999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45979.407231249999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45979.407231249999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45979.407231249999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45979.407231249999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45979.407231249999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45979.407231249999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45979.407231249999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45979.407231249999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45979.407231249999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45979.407231249999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45979.407231249999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45979.407231249999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45979.407231249999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45979.407231249999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45979.407231249999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45979.407231249999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45979.407231249999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45979.407231249999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45979.407231249999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45979.407231249999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45979.407231249999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45979.407231249999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45979.407231249999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45979.407231249999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45979.407231249999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45979.407231249999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45979.407231249999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45979.407231249999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45979.407231249999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45979.407231249999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45979.407231249999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45979.407231249999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45979.407231249999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45979.407231249999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45979.407231249999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45979.407231249999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45979.407231249999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45979.407231249999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45979.407231249999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45979.407231249999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45979.407231249999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45979.407231249999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45979.407231249999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45979.407231249999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45979.407231249999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45979.407231249999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45979.407231249999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45979.407231249999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45979.407231249999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45979.407231249999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45979.407231249999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45979.407231249999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45979.407231249999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45979.407231249999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45979.407231249999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45979.407231249999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45979.407231249999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45979.407231249999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45979.407231249999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45979.407231249999</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45979.407231249999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45979.407231249999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45979.407231249999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45979.407231249999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45979.407231249999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45979.407231249999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45979.407231249999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45979.407231249999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45979.407231249999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45979.407231249999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45979.407231249999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45979.407231249999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45979.407231249999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45979.407231249999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45979.407231249999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45979.407231249999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45979.407231249999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45979.407231249999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45979.407231249999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45979.407231249999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45979.407231249999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45979.407231249999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45979.407231249999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45979.407231249999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45979.407231249999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45979.407231249999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45979.407231249999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45979.407231249999</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31674</v>
      </c>
      <c r="E2" s="109" t="s">
        <v>39021</v>
      </c>
      <c r="F2" s="121"/>
      <c r="G2" s="104">
        <f t="shared" ref="G2:G48" ca="1" si="0">IFERROR(NOW()-F2,"-")</f>
        <v>45979.407231249999</v>
      </c>
      <c r="H2" s="121">
        <v>45979.341469907406</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45979.407231249999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45979.407231249999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45979.407231249999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45979.407231249999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45979.407231249999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45979.407231249999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45979.407231249999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45979.407231249999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45979.407231249999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45979.407231249999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45979.407231249999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45979.407231249999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45979.407231249999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45979.407231249999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45979.407231249999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45979.407231249999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45979.407231249999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45979.407231249999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45979.407231249999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45979.407231249999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45979.407231249999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45979.407231249999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45979.407231249999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45979.407231249999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45979.407231249999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45979.407231249999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45979.407231249999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45979.407231249999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45979.407231249999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45979.407231249999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45979.407231249999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45979.407231249999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45979.407231249999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45979.407231249999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45979.407231249999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45979.407231249999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45979.407231249999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45979.407231249999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45979.407231249999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45979.407231249999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45979.407231249999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45979.407231249999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45979.407231249999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45979.407231249999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45979.407231249999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45979.407231249999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45979.407231249999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45979.407231249999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45979.407231249999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45979.407231249999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45979.407231249999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45979.407231249999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45979.407231249999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45979.407231249999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45979.407231249999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45979.407231249999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45979.407231249999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45979.407231249999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45979.407231249999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45979.407231249999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45979.407231249999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45979.407231249999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45979.407231249999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45979.407231249999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45979.407231249999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45979.407231249999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45979.407231249999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45979.407231249999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45979.407231249999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45979.407231249999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45979.407231249999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45979.407231249999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45979.407231249999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45979.407231249999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45979.407231249999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45979.407231249999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45979.407231249999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45979.407231249999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45979.407231249999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45979.407231249999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2025-11-18T06:47:59Z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